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ice\NAMIBIA CONSUMER PRICE INDEX (NCPI)\NEW NCPI\NCPI Bulletins\NCPI Bulletins 2026\Excel tables 1-13_2026\"/>
    </mc:Choice>
  </mc:AlternateContent>
  <xr:revisionPtr revIDLastSave="0" documentId="13_ncr:1_{A45917DF-ED5B-4D5E-8DB7-AC83332059AA}" xr6:coauthVersionLast="47" xr6:coauthVersionMax="47" xr10:uidLastSave="{00000000-0000-0000-0000-000000000000}"/>
  <bookViews>
    <workbookView xWindow="-110" yWindow="-110" windowWidth="19420" windowHeight="11500" tabRatio="666" firstSheet="6" activeTab="14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  <sheet name="Table 14" sheetId="19" r:id="rId15"/>
  </sheets>
  <externalReferences>
    <externalReference r:id="rId16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" l="1"/>
  <c r="C337" i="7"/>
  <c r="O337" i="7"/>
  <c r="N337" i="7"/>
  <c r="M337" i="7"/>
  <c r="L337" i="7"/>
  <c r="K337" i="7"/>
  <c r="J337" i="7"/>
  <c r="I337" i="7"/>
  <c r="H337" i="7"/>
  <c r="G337" i="7"/>
  <c r="F337" i="7"/>
  <c r="E337" i="7"/>
  <c r="D337" i="7"/>
  <c r="H337" i="9"/>
  <c r="G337" i="9"/>
  <c r="F337" i="9"/>
  <c r="E337" i="9"/>
  <c r="D337" i="9"/>
  <c r="C337" i="9"/>
  <c r="E334" i="1"/>
  <c r="D334" i="1"/>
  <c r="C334" i="1"/>
  <c r="B17" i="18"/>
  <c r="B16" i="18"/>
  <c r="E322" i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5" i="18"/>
  <c r="B14" i="18"/>
  <c r="B13" i="18"/>
  <c r="B12" i="18"/>
  <c r="B11" i="18"/>
  <c r="B10" i="18"/>
  <c r="B9" i="18"/>
  <c r="B8" i="18"/>
  <c r="B7" i="18"/>
  <c r="B6" i="18"/>
  <c r="B5" i="18"/>
  <c r="B4" i="18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/>
  <c r="I17" i="10" s="1"/>
  <c r="G284" i="9"/>
  <c r="F284" i="9"/>
  <c r="C284" i="9"/>
  <c r="H280" i="9"/>
  <c r="H284" i="9" s="1"/>
  <c r="G280" i="9"/>
  <c r="E280" i="9"/>
  <c r="E284" i="9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/>
  <c r="E230" i="9"/>
  <c r="E242" i="9"/>
  <c r="D230" i="9"/>
  <c r="D242" i="9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H200" i="9" s="1"/>
  <c r="G193" i="9"/>
  <c r="G200" i="9" s="1"/>
  <c r="E193" i="9"/>
  <c r="D193" i="9"/>
  <c r="D200" i="9" s="1"/>
  <c r="H188" i="9"/>
  <c r="G188" i="9"/>
  <c r="E188" i="9"/>
  <c r="D188" i="9"/>
  <c r="F186" i="9"/>
  <c r="C186" i="9"/>
  <c r="E179" i="9"/>
  <c r="E186" i="9" s="1"/>
  <c r="H174" i="9"/>
  <c r="H186" i="9" s="1"/>
  <c r="G174" i="9"/>
  <c r="G186" i="9" s="1"/>
  <c r="E174" i="9"/>
  <c r="D174" i="9"/>
  <c r="D186" i="9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H172" i="9" s="1"/>
  <c r="G162" i="9"/>
  <c r="E162" i="9"/>
  <c r="D162" i="9"/>
  <c r="H161" i="9"/>
  <c r="G161" i="9"/>
  <c r="E161" i="9"/>
  <c r="D161" i="9"/>
  <c r="H160" i="9"/>
  <c r="G160" i="9"/>
  <c r="G172" i="9" s="1"/>
  <c r="E160" i="9"/>
  <c r="E172" i="9" s="1"/>
  <c r="D160" i="9"/>
  <c r="D172" i="9" s="1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H158" i="9" s="1"/>
  <c r="G146" i="9"/>
  <c r="E146" i="9"/>
  <c r="E158" i="9" s="1"/>
  <c r="D146" i="9"/>
  <c r="D158" i="9" s="1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D144" i="9" s="1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D130" i="9" s="1"/>
  <c r="H118" i="9"/>
  <c r="G118" i="9"/>
  <c r="G130" i="9" s="1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E116" i="9" s="1"/>
  <c r="D105" i="9"/>
  <c r="H104" i="9"/>
  <c r="G104" i="9"/>
  <c r="G116" i="9" s="1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H102" i="9" s="1"/>
  <c r="G91" i="9"/>
  <c r="E91" i="9"/>
  <c r="D91" i="9"/>
  <c r="H90" i="9"/>
  <c r="G90" i="9"/>
  <c r="E90" i="9"/>
  <c r="D90" i="9"/>
  <c r="D102" i="9" s="1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G88" i="9" s="1"/>
  <c r="E76" i="9"/>
  <c r="E88" i="9" s="1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H74" i="9" s="1"/>
  <c r="G62" i="9"/>
  <c r="G74" i="9" s="1"/>
  <c r="E62" i="9"/>
  <c r="E74" i="9"/>
  <c r="D62" i="9"/>
  <c r="D74" i="9" s="1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D60" i="9" s="1"/>
  <c r="H48" i="9"/>
  <c r="H60" i="9" s="1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D46" i="9" s="1"/>
  <c r="H35" i="9"/>
  <c r="H46" i="9" s="1"/>
  <c r="G35" i="9"/>
  <c r="G46" i="9" s="1"/>
  <c r="E35" i="9"/>
  <c r="E46" i="9" s="1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E32" i="9" s="1"/>
  <c r="D22" i="9"/>
  <c r="D32" i="9" s="1"/>
  <c r="H21" i="9"/>
  <c r="G21" i="9"/>
  <c r="G32" i="9" s="1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G18" i="9" s="1"/>
  <c r="D10" i="9"/>
  <c r="G9" i="9"/>
  <c r="D9" i="9"/>
  <c r="G8" i="9"/>
  <c r="D8" i="9"/>
  <c r="G7" i="9"/>
  <c r="D7" i="9"/>
  <c r="D18" i="9" s="1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/>
  <c r="D283" i="1"/>
  <c r="D295" i="1"/>
  <c r="E282" i="1"/>
  <c r="D282" i="1"/>
  <c r="C282" i="1"/>
  <c r="E268" i="1"/>
  <c r="C268" i="1"/>
  <c r="D259" i="1"/>
  <c r="D268" i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D128" i="1"/>
  <c r="E142" i="1"/>
  <c r="E30" i="1"/>
  <c r="E44" i="1"/>
  <c r="H144" i="9"/>
  <c r="G102" i="9"/>
  <c r="G158" i="9"/>
  <c r="E200" i="9"/>
  <c r="D72" i="1"/>
  <c r="E58" i="1"/>
  <c r="E240" i="1"/>
  <c r="E102" i="9"/>
  <c r="G60" i="9"/>
  <c r="E144" i="9"/>
  <c r="G144" i="9"/>
  <c r="D44" i="1"/>
  <c r="D86" i="1"/>
  <c r="D58" i="1"/>
  <c r="E86" i="1"/>
  <c r="D100" i="1"/>
  <c r="H32" i="9"/>
  <c r="D88" i="9"/>
  <c r="H116" i="9"/>
  <c r="E114" i="1"/>
  <c r="D30" i="1"/>
  <c r="E100" i="1"/>
  <c r="D114" i="1"/>
  <c r="D156" i="1"/>
  <c r="D116" i="9"/>
  <c r="E130" i="9"/>
  <c r="E72" i="1"/>
  <c r="D16" i="1"/>
  <c r="E156" i="1"/>
  <c r="E128" i="1"/>
  <c r="D142" i="1"/>
  <c r="D240" i="1"/>
  <c r="E60" i="9"/>
  <c r="H88" i="9"/>
  <c r="H130" i="9"/>
  <c r="I4" i="10" l="1"/>
  <c r="I13" i="10"/>
  <c r="I5" i="10"/>
  <c r="I7" i="10"/>
  <c r="I14" i="10"/>
  <c r="I12" i="10"/>
  <c r="I6" i="10"/>
  <c r="I11" i="10"/>
  <c r="I9" i="10"/>
  <c r="I10" i="10"/>
  <c r="I8" i="10"/>
  <c r="I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<sst xmlns="http://schemas.openxmlformats.org/spreadsheetml/2006/main" count="1502" uniqueCount="606">
  <si>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</si>
  <si>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</si>
  <si>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</si>
  <si>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</si>
  <si>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</si>
  <si>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</si>
  <si>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</si>
  <si>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</si>
  <si>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</si>
  <si>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</si>
  <si>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</si>
  <si>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</si>
  <si>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</si>
  <si>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</si>
  <si>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</si>
  <si>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</si>
  <si>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</si>
  <si>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</si>
  <si>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</si>
  <si>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</si>
  <si>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</si>
  <si>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</si>
  <si>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</si>
  <si>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</si>
  <si>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</si>
  <si>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</si>
  <si>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</si>
  <si>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</si>
  <si>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</si>
  <si>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</si>
  <si>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</si>
  <si>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</si>
  <si>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</si>
  <si>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</si>
  <si>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</si>
  <si>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</si>
  <si>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</si>
  <si>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</si>
  <si>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</si>
  <si>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</si>
  <si>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</si>
  <si>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</si>
  <si>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</si>
  <si>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</si>
  <si>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</si>
  <si>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</si>
  <si>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</si>
  <si>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</si>
  <si>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</si>
  <si>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</si>
  <si>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</si>
  <si>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</si>
  <si>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</si>
  <si>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</si>
  <si>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</si>
  <si>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</si>
  <si>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</si>
  <si>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</si>
  <si>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</si>
  <si>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</si>
  <si>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</si>
  <si>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</si>
  <si>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</si>
  <si>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</si>
  <si>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</si>
  <si>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</si>
  <si>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</si>
  <si>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</si>
  <si>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</si>
  <si>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</si>
  <si>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</si>
  <si>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</si>
  <si>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</si>
  <si>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</si>
  <si>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</si>
  <si>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</si>
  <si>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</si>
  <si>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</si>
  <si>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</si>
  <si>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</si>
  <si>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</si>
  <si>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</si>
  <si>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</si>
  <si>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</si>
  <si>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</si>
  <si>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</si>
  <si>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</si>
  <si>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</si>
  <si>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</si>
  <si>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</si>
  <si>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</si>
  <si>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</si>
  <si>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</si>
  <si>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</si>
  <si>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</si>
  <si>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</si>
  <si>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</si>
  <si>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</si>
  <si>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</si>
  <si>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</si>
  <si>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</si>
  <si>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</si>
  <si>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</si>
  <si>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</si>
  <si>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</si>
  <si>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</si>
  <si>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</si>
  <si>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</si>
  <si>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</si>
  <si>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</si>
  <si>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</si>
  <si>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</si>
  <si>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</si>
  <si>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</si>
  <si>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</si>
  <si>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</si>
  <si>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</si>
  <si>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</si>
  <si>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</si>
  <si>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</si>
  <si>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</si>
  <si>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</si>
  <si>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</si>
  <si>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</si>
  <si>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</si>
  <si>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</si>
  <si>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</si>
  <si>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</si>
  <si>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</si>
  <si>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</si>
  <si>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</si>
  <si>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</si>
  <si>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</si>
  <si>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</si>
  <si>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</si>
  <si>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</si>
  <si>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</si>
  <si>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</si>
  <si>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</si>
  <si>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</si>
  <si>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</si>
  <si>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</si>
  <si>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</si>
  <si>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</si>
  <si>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</si>
  <si>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</si>
  <si>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</si>
  <si>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</si>
  <si>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</si>
  <si>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</si>
  <si>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</si>
  <si>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</si>
  <si>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</si>
  <si>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</si>
  <si>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</si>
  <si>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</si>
  <si>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</si>
  <si>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</si>
  <si>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</si>
  <si>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</si>
  <si>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</si>
  <si>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</si>
  <si>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</si>
  <si>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</si>
  <si>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</si>
  <si>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</si>
  <si>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</si>
  <si>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</si>
  <si>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</si>
  <si>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</si>
  <si>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</si>
  <si>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</si>
  <si>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</si>
  <si>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</si>
  <si>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</si>
  <si>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</si>
  <si>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</si>
  <si>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</si>
  <si>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</si>
  <si>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</si>
  <si>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</si>
  <si>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</si>
  <si>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</si>
  <si>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</si>
  <si>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</si>
  <si>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</si>
  <si>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</si>
  <si>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</si>
  <si>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</si>
  <si>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</si>
  <si>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</si>
  <si>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</si>
  <si>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</si>
  <si>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</si>
  <si>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</si>
  <si>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</si>
  <si>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</si>
  <si>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</si>
  <si>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</si>
  <si>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</si>
  <si>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</si>
  <si>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</si>
  <si>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</si>
  <si>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</si>
  <si>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</si>
  <si>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</si>
  <si>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</si>
  <si>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</si>
  <si>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</si>
  <si>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</si>
  <si>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</si>
  <si>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</si>
  <si>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</si>
  <si>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</si>
  <si>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</si>
  <si>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</si>
  <si>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</si>
  <si>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</si>
  <si>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</si>
  <si>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</si>
  <si>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</si>
  <si>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</si>
  <si>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</si>
  <si>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</si>
  <si>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</si>
  <si>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</si>
  <si>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</si>
  <si>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</si>
  <si>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</si>
  <si>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</si>
  <si>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</si>
  <si>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</si>
  <si>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</si>
  <si>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</si>
  <si>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</si>
  <si>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</si>
  <si>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</si>
  <si>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</si>
  <si>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</si>
  <si>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</si>
  <si>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</si>
  <si>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</si>
  <si>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</si>
  <si>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</si>
  <si>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</si>
  <si>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</si>
  <si>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</si>
  <si>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</si>
  <si>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</si>
  <si>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</si>
  <si>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</si>
  <si>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</si>
  <si>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</si>
  <si>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</si>
  <si>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</si>
  <si>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</si>
  <si>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</si>
  <si>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</si>
  <si>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</si>
  <si>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</si>
  <si>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</si>
  <si>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</si>
  <si>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</si>
  <si>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</si>
  <si>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</si>
  <si>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</si>
  <si>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</si>
  <si>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</si>
  <si>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</si>
  <si>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</si>
  <si>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</si>
  <si>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</si>
  <si>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</si>
  <si>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</si>
  <si>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</si>
  <si>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</si>
  <si>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</si>
  <si>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</si>
  <si>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</si>
  <si>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</si>
  <si>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</si>
  <si>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</si>
  <si>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</si>
  <si>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</si>
  <si>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</si>
  <si>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</si>
  <si>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</si>
  <si>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</si>
  <si>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</si>
  <si>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</si>
  <si>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</si>
  <si>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</si>
  <si>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</si>
  <si>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</si>
  <si>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</si>
  <si>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</si>
  <si>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</si>
  <si>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</si>
  <si>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</si>
  <si>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</si>
  <si>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</si>
  <si>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</si>
  <si>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</si>
  <si>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</si>
  <si>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</si>
  <si>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</si>
  <si>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</si>
  <si>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</si>
  <si>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</si>
  <si>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</si>
  <si>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</si>
  <si>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</si>
  <si>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</si>
  <si>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</si>
  <si>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</si>
  <si>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</si>
  <si>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</si>
  <si>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</si>
  <si>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</si>
  <si>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</si>
  <si>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</si>
  <si>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</si>
  <si>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</si>
  <si>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</si>
  <si>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</si>
  <si>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</si>
  <si>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</si>
  <si>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</si>
  <si>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</si>
  <si>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</si>
  <si>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</si>
  <si>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</si>
  <si>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</si>
  <si>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</si>
  <si>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</si>
  <si>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</si>
  <si>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</si>
  <si>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</si>
  <si>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</si>
  <si>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</si>
  <si>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</si>
  <si>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</si>
  <si>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</si>
  <si>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</si>
  <si>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</si>
  <si>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</si>
  <si>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</si>
  <si>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</si>
  <si>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</si>
  <si>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</si>
  <si>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</si>
  <si>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</si>
  <si>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</si>
  <si>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</si>
  <si>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</si>
  <si>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</si>
  <si>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</si>
  <si>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</si>
  <si>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</si>
  <si>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</si>
  <si>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</si>
  <si>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</si>
  <si>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</si>
  <si>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</si>
  <si>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</si>
  <si>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</si>
  <si>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</si>
  <si>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</si>
  <si>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</si>
  <si>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</si>
  <si>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</si>
  <si>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</si>
  <si>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</si>
  <si>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</si>
  <si>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</si>
  <si>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</si>
  <si>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</si>
  <si>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</si>
  <si>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</si>
  <si>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</si>
  <si>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</si>
  <si>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</si>
  <si>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</si>
  <si>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</si>
  <si>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</si>
  <si>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</si>
  <si>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</si>
  <si>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</si>
  <si>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</si>
  <si>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</si>
  <si>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</si>
  <si>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</si>
  <si>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</si>
  <si>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</si>
  <si>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</si>
  <si>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</si>
  <si>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</si>
  <si>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</si>
  <si>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</si>
  <si>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</si>
  <si>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</si>
  <si>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</si>
  <si>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</si>
  <si>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</si>
  <si>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</si>
  <si>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 xml:space="preserve">Fresh, chilled &amp; frozen fish        </t>
  </si>
  <si>
    <t xml:space="preserve">Bottled/Tinned fish </t>
  </si>
  <si>
    <t>Dried, smoked or salted fish &amp; seafood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</si>
  <si>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</si>
  <si>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</si>
  <si>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</si>
  <si>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</si>
  <si>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</si>
  <si>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</si>
  <si>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 xml:space="preserve">Cooking oil </t>
  </si>
  <si>
    <t>Cooking fats</t>
  </si>
  <si>
    <t>Margarine and margarine spreads</t>
  </si>
  <si>
    <t xml:space="preserve">Peanut butter </t>
  </si>
  <si>
    <t>Butter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</si>
  <si>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</si>
  <si>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</si>
  <si>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</si>
  <si>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</si>
  <si>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</si>
  <si>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</si>
  <si>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</si>
  <si>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</si>
  <si>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</si>
  <si>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</si>
  <si>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</si>
  <si>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</si>
  <si>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</si>
  <si>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</si>
  <si>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</si>
  <si>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</si>
  <si>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</si>
  <si>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</si>
  <si>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</si>
  <si>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</si>
  <si>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</si>
  <si>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</si>
  <si>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</si>
  <si>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</si>
  <si>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</si>
  <si>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</si>
  <si>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</si>
  <si>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</si>
  <si>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</si>
  <si>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</si>
  <si>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</si>
  <si>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</si>
  <si>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</si>
  <si>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</si>
  <si>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</si>
  <si>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</si>
  <si>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</si>
  <si>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</si>
  <si>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</si>
  <si>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</si>
  <si>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</si>
  <si>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</si>
  <si>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</si>
  <si>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</si>
  <si>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</si>
  <si>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</si>
  <si>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</si>
  <si>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</si>
  <si>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</t>
  </si>
  <si>
    <t>Tea</t>
  </si>
  <si>
    <t>Chocolate drinks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</si>
  <si>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</si>
  <si>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</si>
  <si>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</si>
  <si>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</si>
  <si>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</si>
  <si>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</si>
  <si>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</si>
  <si>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</si>
  <si>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</si>
  <si>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</si>
  <si>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</si>
  <si>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</si>
  <si>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</si>
  <si>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</si>
  <si>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</si>
  <si>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</si>
  <si>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</si>
  <si>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</si>
  <si>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</si>
  <si>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</si>
  <si>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</si>
  <si>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</si>
  <si>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</si>
  <si>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</si>
  <si>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</si>
  <si>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</si>
  <si>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</si>
  <si>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</si>
  <si>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</si>
  <si>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</si>
  <si>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</si>
  <si>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</si>
  <si>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</si>
  <si>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</si>
  <si>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</si>
  <si>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</si>
  <si>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</si>
  <si>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</si>
  <si>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</si>
  <si>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</si>
  <si>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</si>
  <si>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</si>
  <si>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</si>
  <si>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</si>
  <si>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</si>
  <si>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</si>
  <si>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</si>
  <si>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</si>
  <si>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</si>
  <si>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</si>
  <si>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</si>
  <si>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</si>
  <si>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</si>
  <si>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</si>
  <si>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</si>
  <si>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</si>
  <si>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</si>
  <si>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</si>
  <si>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</si>
  <si>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</si>
  <si>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</si>
  <si>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</si>
  <si>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</si>
  <si>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</si>
  <si>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</si>
  <si>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</si>
  <si>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</si>
  <si>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</si>
  <si>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</si>
  <si>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</si>
  <si>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</si>
  <si>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</si>
  <si>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</si>
  <si>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</si>
  <si>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</si>
  <si>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</si>
  <si>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</si>
  <si>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</si>
  <si>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</si>
  <si>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</si>
  <si>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</si>
  <si>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</si>
  <si>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</si>
  <si>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</si>
  <si>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</si>
  <si>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</si>
  <si>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</si>
  <si>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</si>
  <si>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</si>
  <si>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</si>
  <si>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</si>
  <si>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</si>
  <si>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</si>
  <si>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</si>
  <si>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</si>
  <si>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</si>
  <si>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Dec 24-Aug 25</t>
  </si>
  <si>
    <t>Dec 24-Sept 25</t>
  </si>
  <si>
    <t>Item</t>
  </si>
  <si>
    <t>UoM</t>
  </si>
  <si>
    <t>Zone 1</t>
  </si>
  <si>
    <t>Zone 2</t>
  </si>
  <si>
    <t>Zone 3</t>
  </si>
  <si>
    <t>White bread flour</t>
  </si>
  <si>
    <t>2.5kg</t>
  </si>
  <si>
    <t>White cake flour</t>
  </si>
  <si>
    <t>Maize meals</t>
  </si>
  <si>
    <t>5kg</t>
  </si>
  <si>
    <t>Beef stew</t>
  </si>
  <si>
    <t>per kg</t>
  </si>
  <si>
    <t xml:space="preserve">Beef mince </t>
  </si>
  <si>
    <t>Tinned pilchards in tomatoes</t>
  </si>
  <si>
    <t>400g</t>
  </si>
  <si>
    <t>Rooibos tea bags</t>
  </si>
  <si>
    <t>100g</t>
  </si>
  <si>
    <t>Pure Sunflower Oil</t>
  </si>
  <si>
    <t>750ml</t>
  </si>
  <si>
    <t xml:space="preserve">Onion, loose             </t>
  </si>
  <si>
    <t xml:space="preserve">Fresh tomatoes, loose          </t>
  </si>
  <si>
    <t xml:space="preserve">White wines in bottles </t>
  </si>
  <si>
    <t>Whiskey</t>
  </si>
  <si>
    <t>Petrol</t>
  </si>
  <si>
    <t>Per liter</t>
  </si>
  <si>
    <t>Diesel</t>
  </si>
  <si>
    <t xml:space="preserve">Table 14: Zonal average prices for selected food items; </t>
  </si>
  <si>
    <t>Coffee, tea and cocoa</t>
  </si>
  <si>
    <t>Mineral waters, soft drinks and juices</t>
  </si>
  <si>
    <t>Dec 24-Nov 25</t>
  </si>
  <si>
    <t>Dec 24-Dec 25</t>
  </si>
  <si>
    <t>Dec 24-Oct 25</t>
  </si>
  <si>
    <t>Table 3: Namibia CPI from January 2025 to January 2026 (Month on Month Changes) by divisions and sub-groups (Dec.2012=100)</t>
  </si>
  <si>
    <t>Dec 25-Jan 26</t>
  </si>
  <si>
    <t>Table 1: Namibia CPI: All-Items Index, monthly and annual percentage changes;February  2026</t>
  </si>
  <si>
    <t>Table 2: Namibia CPI from February 2025 to February 2026 by divisions and sub-groups (Dec.2012=100)</t>
  </si>
  <si>
    <t>Table 4: Namibia CPI Febraury 2025 to February 2026 (Year on Year Changes) by divisions and sub groups (Dec. 2012 = 100)</t>
  </si>
  <si>
    <t>Dec 25-Feb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</si>
</sst>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0.0000000"/>
    <numFmt numFmtId="167" formatCode="0.000"/>
  </numFmts>
  <fonts count="76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2">
    <xf numFmtId="0" fontId="0" fillId="0" borderId="0"/>
    <xf numFmtId="0" fontId="27" fillId="0" borderId="0"/>
    <xf numFmtId="0" fontId="16" fillId="0" borderId="0"/>
    <xf numFmtId="0" fontId="13" fillId="0" borderId="0"/>
    <xf numFmtId="0" fontId="27" fillId="2" borderId="16" applyNumberFormat="0" applyFont="0" applyAlignment="0" applyProtection="0"/>
    <xf numFmtId="0" fontId="31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1" borderId="18" applyNumberFormat="0" applyAlignment="0" applyProtection="0"/>
    <xf numFmtId="0" fontId="36" fillId="22" borderId="19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18" applyNumberFormat="0" applyAlignment="0" applyProtection="0"/>
    <xf numFmtId="0" fontId="43" fillId="0" borderId="23" applyNumberFormat="0" applyFill="0" applyAlignment="0" applyProtection="0"/>
    <xf numFmtId="0" fontId="44" fillId="23" borderId="0" applyNumberFormat="0" applyBorder="0" applyAlignment="0" applyProtection="0"/>
    <xf numFmtId="0" fontId="16" fillId="24" borderId="16" applyNumberFormat="0" applyFont="0" applyAlignment="0" applyProtection="0"/>
    <xf numFmtId="0" fontId="45" fillId="21" borderId="24" applyNumberFormat="0" applyAlignment="0" applyProtection="0"/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24" borderId="16" applyNumberFormat="0" applyFont="0" applyAlignment="0" applyProtection="0"/>
    <xf numFmtId="0" fontId="7" fillId="0" borderId="0"/>
    <xf numFmtId="0" fontId="27" fillId="2" borderId="33" applyNumberFormat="0" applyFont="0" applyAlignment="0" applyProtection="0"/>
    <xf numFmtId="0" fontId="16" fillId="0" borderId="0"/>
    <xf numFmtId="0" fontId="35" fillId="21" borderId="34" applyNumberFormat="0" applyAlignment="0" applyProtection="0"/>
    <xf numFmtId="0" fontId="42" fillId="8" borderId="34" applyNumberFormat="0" applyAlignment="0" applyProtection="0"/>
    <xf numFmtId="0" fontId="16" fillId="24" borderId="33" applyNumberFormat="0" applyFont="0" applyAlignment="0" applyProtection="0"/>
    <xf numFmtId="0" fontId="45" fillId="21" borderId="35" applyNumberFormat="0" applyAlignment="0" applyProtection="0"/>
    <xf numFmtId="0" fontId="47" fillId="0" borderId="36" applyNumberFormat="0" applyFill="0" applyAlignment="0" applyProtection="0"/>
    <xf numFmtId="0" fontId="27" fillId="24" borderId="33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27" fillId="24" borderId="38" applyNumberFormat="0" applyFont="0" applyAlignment="0" applyProtection="0"/>
    <xf numFmtId="0" fontId="27" fillId="24" borderId="38" applyNumberFormat="0" applyFon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27" fillId="2" borderId="46" applyNumberFormat="0" applyFont="0" applyAlignment="0" applyProtection="0"/>
    <xf numFmtId="0" fontId="35" fillId="21" borderId="47" applyNumberFormat="0" applyAlignment="0" applyProtection="0"/>
    <xf numFmtId="0" fontId="42" fillId="8" borderId="47" applyNumberFormat="0" applyAlignment="0" applyProtection="0"/>
    <xf numFmtId="0" fontId="16" fillId="24" borderId="46" applyNumberFormat="0" applyFont="0" applyAlignment="0" applyProtection="0"/>
    <xf numFmtId="0" fontId="45" fillId="21" borderId="48" applyNumberFormat="0" applyAlignment="0" applyProtection="0"/>
    <xf numFmtId="0" fontId="47" fillId="0" borderId="49" applyNumberFormat="0" applyFill="0" applyAlignment="0" applyProtection="0"/>
    <xf numFmtId="0" fontId="27" fillId="24" borderId="46" applyNumberFormat="0" applyFont="0" applyAlignment="0" applyProtection="0"/>
    <xf numFmtId="0" fontId="5" fillId="0" borderId="0"/>
    <xf numFmtId="0" fontId="27" fillId="2" borderId="38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27" fillId="24" borderId="38" applyNumberFormat="0" applyFont="0" applyAlignment="0" applyProtection="0"/>
    <xf numFmtId="0" fontId="56" fillId="0" borderId="0"/>
    <xf numFmtId="0" fontId="35" fillId="21" borderId="50" applyNumberFormat="0" applyAlignment="0" applyProtection="0"/>
    <xf numFmtId="0" fontId="42" fillId="8" borderId="50" applyNumberFormat="0" applyAlignment="0" applyProtection="0"/>
    <xf numFmtId="0" fontId="27" fillId="24" borderId="51" applyNumberFormat="0" applyFont="0" applyAlignment="0" applyProtection="0"/>
    <xf numFmtId="0" fontId="27" fillId="24" borderId="51" applyNumberFormat="0" applyFont="0" applyAlignment="0" applyProtection="0"/>
    <xf numFmtId="0" fontId="16" fillId="24" borderId="51" applyNumberFormat="0" applyFont="0" applyAlignment="0" applyProtection="0"/>
    <xf numFmtId="0" fontId="45" fillId="21" borderId="52" applyNumberFormat="0" applyAlignment="0" applyProtection="0"/>
    <xf numFmtId="0" fontId="47" fillId="0" borderId="53" applyNumberFormat="0" applyFill="0" applyAlignment="0" applyProtection="0"/>
    <xf numFmtId="0" fontId="27" fillId="0" borderId="0"/>
    <xf numFmtId="0" fontId="3" fillId="0" borderId="0"/>
    <xf numFmtId="0" fontId="59" fillId="0" borderId="0"/>
    <xf numFmtId="0" fontId="61" fillId="0" borderId="62" applyNumberFormat="0" applyFill="0" applyAlignment="0" applyProtection="0"/>
    <xf numFmtId="0" fontId="62" fillId="0" borderId="63" applyNumberFormat="0" applyFill="0" applyAlignment="0" applyProtection="0"/>
    <xf numFmtId="0" fontId="63" fillId="0" borderId="64" applyNumberFormat="0" applyFill="0" applyAlignment="0" applyProtection="0"/>
    <xf numFmtId="0" fontId="63" fillId="0" borderId="0" applyNumberFormat="0" applyFill="0" applyBorder="0" applyAlignment="0" applyProtection="0"/>
    <xf numFmtId="0" fontId="64" fillId="26" borderId="0" applyNumberFormat="0" applyBorder="0" applyAlignment="0" applyProtection="0"/>
    <xf numFmtId="0" fontId="65" fillId="27" borderId="0" applyNumberFormat="0" applyBorder="0" applyAlignment="0" applyProtection="0"/>
    <xf numFmtId="0" fontId="66" fillId="29" borderId="65" applyNumberFormat="0" applyAlignment="0" applyProtection="0"/>
    <xf numFmtId="0" fontId="67" fillId="30" borderId="66" applyNumberFormat="0" applyAlignment="0" applyProtection="0"/>
    <xf numFmtId="0" fontId="68" fillId="30" borderId="65" applyNumberFormat="0" applyAlignment="0" applyProtection="0"/>
    <xf numFmtId="0" fontId="69" fillId="0" borderId="67" applyNumberFormat="0" applyFill="0" applyAlignment="0" applyProtection="0"/>
    <xf numFmtId="0" fontId="70" fillId="31" borderId="68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" fillId="0" borderId="70" applyNumberFormat="0" applyFill="0" applyAlignment="0" applyProtection="0"/>
    <xf numFmtId="0" fontId="73" fillId="33" borderId="0" applyNumberFormat="0" applyBorder="0" applyAlignment="0" applyProtection="0"/>
    <xf numFmtId="0" fontId="2" fillId="35" borderId="0" applyNumberFormat="0" applyBorder="0" applyAlignment="0" applyProtection="0"/>
    <xf numFmtId="0" fontId="73" fillId="37" borderId="0" applyNumberFormat="0" applyBorder="0" applyAlignment="0" applyProtection="0"/>
    <xf numFmtId="0" fontId="2" fillId="39" borderId="0" applyNumberFormat="0" applyBorder="0" applyAlignment="0" applyProtection="0"/>
    <xf numFmtId="0" fontId="73" fillId="41" borderId="0" applyNumberFormat="0" applyBorder="0" applyAlignment="0" applyProtection="0"/>
    <xf numFmtId="0" fontId="73" fillId="45" borderId="0" applyNumberFormat="0" applyBorder="0" applyAlignment="0" applyProtection="0"/>
    <xf numFmtId="0" fontId="2" fillId="47" borderId="0" applyNumberFormat="0" applyBorder="0" applyAlignment="0" applyProtection="0"/>
    <xf numFmtId="0" fontId="73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73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74" fillId="0" borderId="0"/>
    <xf numFmtId="0" fontId="2" fillId="0" borderId="0"/>
    <xf numFmtId="164" fontId="2" fillId="0" borderId="0" applyFont="0" applyFill="0" applyBorder="0" applyAlignment="0" applyProtection="0"/>
    <xf numFmtId="0" fontId="59" fillId="0" borderId="0"/>
    <xf numFmtId="0" fontId="2" fillId="0" borderId="0"/>
    <xf numFmtId="0" fontId="59" fillId="0" borderId="0"/>
    <xf numFmtId="0" fontId="35" fillId="21" borderId="71" applyNumberFormat="0" applyAlignment="0" applyProtection="0"/>
    <xf numFmtId="0" fontId="42" fillId="8" borderId="71" applyNumberFormat="0" applyAlignment="0" applyProtection="0"/>
    <xf numFmtId="0" fontId="27" fillId="0" borderId="0"/>
    <xf numFmtId="0" fontId="27" fillId="24" borderId="72" applyNumberFormat="0" applyFont="0" applyAlignment="0" applyProtection="0"/>
    <xf numFmtId="0" fontId="27" fillId="24" borderId="72" applyNumberFormat="0" applyFont="0" applyAlignment="0" applyProtection="0"/>
    <xf numFmtId="0" fontId="16" fillId="24" borderId="72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164" fontId="27" fillId="0" borderId="0" applyFont="0" applyFill="0" applyBorder="0" applyAlignment="0" applyProtection="0"/>
    <xf numFmtId="0" fontId="27" fillId="0" borderId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7" fillId="0" borderId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164" fontId="16" fillId="0" borderId="0" applyFont="0" applyFill="0" applyBorder="0" applyAlignment="0" applyProtection="0"/>
    <xf numFmtId="0" fontId="27" fillId="0" borderId="0"/>
    <xf numFmtId="0" fontId="16" fillId="0" borderId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6" fillId="0" borderId="0"/>
    <xf numFmtId="0" fontId="33" fillId="14" borderId="0" applyNumberFormat="0" applyBorder="0" applyAlignment="0" applyProtection="0"/>
    <xf numFmtId="0" fontId="35" fillId="21" borderId="71" applyNumberFormat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2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5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164" fontId="16" fillId="0" borderId="0" applyFont="0" applyFill="0" applyBorder="0" applyAlignment="0" applyProtection="0"/>
    <xf numFmtId="0" fontId="33" fillId="11" borderId="0" applyNumberFormat="0" applyBorder="0" applyAlignment="0" applyProtection="0"/>
    <xf numFmtId="0" fontId="42" fillId="8" borderId="71" applyNumberFormat="0" applyAlignment="0" applyProtection="0"/>
    <xf numFmtId="0" fontId="44" fillId="23" borderId="0" applyNumberFormat="0" applyBorder="0" applyAlignment="0" applyProtection="0"/>
    <xf numFmtId="0" fontId="45" fillId="21" borderId="52" applyNumberFormat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27" fillId="24" borderId="72" applyNumberFormat="0" applyFont="0" applyAlignment="0" applyProtection="0"/>
    <xf numFmtId="164" fontId="27" fillId="0" borderId="0" applyFont="0" applyFill="0" applyBorder="0" applyAlignment="0" applyProtection="0"/>
    <xf numFmtId="0" fontId="2" fillId="0" borderId="0"/>
    <xf numFmtId="0" fontId="59" fillId="0" borderId="0"/>
    <xf numFmtId="164" fontId="2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164" fontId="16" fillId="0" borderId="0" applyFont="0" applyFill="0" applyBorder="0" applyAlignment="0" applyProtection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</cellStyleXfs>
  <cellXfs count="418">
    <xf numFmtId="0" fontId="0" fillId="0" borderId="0" xfId="0"/>
    <xf numFmtId="0" fontId="9" fillId="0" borderId="0" xfId="3" applyFont="1"/>
    <xf numFmtId="0" fontId="10" fillId="0" borderId="1" xfId="1" applyFont="1" applyBorder="1" applyAlignment="1">
      <alignment horizontal="left" vertical="center" wrapText="1"/>
    </xf>
    <xf numFmtId="17" fontId="10" fillId="0" borderId="1" xfId="0" applyNumberFormat="1" applyFont="1" applyBorder="1"/>
    <xf numFmtId="0" fontId="11" fillId="0" borderId="1" xfId="0" applyFont="1" applyBorder="1"/>
    <xf numFmtId="165" fontId="11" fillId="0" borderId="1" xfId="0" applyNumberFormat="1" applyFont="1" applyBorder="1"/>
    <xf numFmtId="0" fontId="0" fillId="0" borderId="1" xfId="0" applyBorder="1"/>
    <xf numFmtId="165" fontId="0" fillId="0" borderId="1" xfId="0" applyNumberFormat="1" applyBorder="1"/>
    <xf numFmtId="0" fontId="10" fillId="0" borderId="2" xfId="1" applyFont="1" applyBorder="1" applyAlignment="1">
      <alignment horizontal="left" vertical="center" wrapText="1"/>
    </xf>
    <xf numFmtId="17" fontId="10" fillId="0" borderId="3" xfId="0" applyNumberFormat="1" applyFont="1" applyBorder="1"/>
    <xf numFmtId="0" fontId="10" fillId="0" borderId="4" xfId="1" applyFont="1" applyBorder="1" applyAlignment="1">
      <alignment horizontal="left" vertical="center" wrapText="1"/>
    </xf>
    <xf numFmtId="0" fontId="9" fillId="0" borderId="4" xfId="3" applyFont="1" applyBorder="1"/>
    <xf numFmtId="0" fontId="12" fillId="0" borderId="4" xfId="3" applyFont="1" applyBorder="1"/>
    <xf numFmtId="0" fontId="13" fillId="0" borderId="4" xfId="3" applyBorder="1"/>
    <xf numFmtId="0" fontId="13" fillId="0" borderId="0" xfId="3"/>
    <xf numFmtId="17" fontId="11" fillId="0" borderId="1" xfId="3" applyNumberFormat="1" applyFont="1" applyBorder="1" applyAlignment="1">
      <alignment horizontal="center"/>
    </xf>
    <xf numFmtId="0" fontId="9" fillId="0" borderId="1" xfId="3" applyFont="1" applyBorder="1"/>
    <xf numFmtId="0" fontId="12" fillId="0" borderId="1" xfId="3" applyFont="1" applyBorder="1"/>
    <xf numFmtId="0" fontId="13" fillId="0" borderId="1" xfId="3" applyBorder="1"/>
    <xf numFmtId="0" fontId="13" fillId="0" borderId="1" xfId="3" applyBorder="1" applyAlignment="1">
      <alignment wrapText="1"/>
    </xf>
    <xf numFmtId="0" fontId="9" fillId="0" borderId="1" xfId="3" applyFont="1" applyBorder="1" applyAlignment="1">
      <alignment wrapText="1"/>
    </xf>
    <xf numFmtId="17" fontId="11" fillId="0" borderId="4" xfId="3" applyNumberFormat="1" applyFont="1" applyBorder="1" applyAlignment="1">
      <alignment horizontal="center"/>
    </xf>
    <xf numFmtId="165" fontId="9" fillId="0" borderId="1" xfId="3" applyNumberFormat="1" applyFont="1" applyBorder="1" applyAlignment="1">
      <alignment horizontal="center"/>
    </xf>
    <xf numFmtId="165" fontId="13" fillId="0" borderId="1" xfId="3" applyNumberFormat="1" applyBorder="1" applyAlignment="1">
      <alignment horizontal="center"/>
    </xf>
    <xf numFmtId="1" fontId="11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11" fillId="0" borderId="3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1" fontId="11" fillId="0" borderId="8" xfId="0" applyNumberFormat="1" applyFont="1" applyBorder="1" applyAlignment="1">
      <alignment horizontal="left" vertical="top"/>
    </xf>
    <xf numFmtId="17" fontId="14" fillId="0" borderId="3" xfId="0" applyNumberFormat="1" applyFont="1" applyBorder="1" applyAlignment="1">
      <alignment horizontal="center" vertical="center"/>
    </xf>
    <xf numFmtId="1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wrapText="1"/>
    </xf>
    <xf numFmtId="2" fontId="15" fillId="0" borderId="3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8" xfId="0" applyBorder="1"/>
    <xf numFmtId="0" fontId="14" fillId="0" borderId="8" xfId="0" applyFont="1" applyBorder="1" applyAlignment="1">
      <alignment wrapText="1"/>
    </xf>
    <xf numFmtId="165" fontId="14" fillId="0" borderId="10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0" fontId="0" fillId="0" borderId="11" xfId="0" applyBorder="1"/>
    <xf numFmtId="165" fontId="15" fillId="0" borderId="0" xfId="0" applyNumberFormat="1" applyFont="1" applyAlignment="1">
      <alignment horizontal="center"/>
    </xf>
    <xf numFmtId="165" fontId="15" fillId="0" borderId="11" xfId="0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/>
    <xf numFmtId="0" fontId="11" fillId="0" borderId="2" xfId="0" applyFont="1" applyBorder="1"/>
    <xf numFmtId="0" fontId="16" fillId="0" borderId="6" xfId="0" applyFont="1" applyBorder="1"/>
    <xf numFmtId="0" fontId="15" fillId="0" borderId="9" xfId="0" applyFont="1" applyBorder="1"/>
    <xf numFmtId="0" fontId="14" fillId="0" borderId="0" xfId="0" applyFont="1"/>
    <xf numFmtId="0" fontId="15" fillId="0" borderId="0" xfId="0" applyFont="1"/>
    <xf numFmtId="0" fontId="15" fillId="0" borderId="12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17" fontId="15" fillId="0" borderId="9" xfId="0" applyNumberFormat="1" applyFont="1" applyBorder="1" applyAlignment="1">
      <alignment horizontal="center"/>
    </xf>
    <xf numFmtId="17" fontId="14" fillId="0" borderId="9" xfId="0" applyNumberFormat="1" applyFont="1" applyBorder="1" applyAlignment="1">
      <alignment horizontal="right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2" xfId="0" applyFont="1" applyBorder="1"/>
    <xf numFmtId="17" fontId="14" fillId="0" borderId="9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 vertical="top"/>
    </xf>
    <xf numFmtId="0" fontId="15" fillId="0" borderId="7" xfId="0" applyFont="1" applyBorder="1"/>
    <xf numFmtId="17" fontId="15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/>
    <xf numFmtId="165" fontId="15" fillId="0" borderId="9" xfId="0" applyNumberFormat="1" applyFont="1" applyBorder="1" applyAlignment="1">
      <alignment horizontal="center" vertical="top"/>
    </xf>
    <xf numFmtId="165" fontId="1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5" fillId="0" borderId="0" xfId="0" applyNumberFormat="1" applyFont="1"/>
    <xf numFmtId="165" fontId="14" fillId="0" borderId="6" xfId="0" applyNumberFormat="1" applyFont="1" applyBorder="1" applyAlignment="1">
      <alignment horizontal="center" vertical="top"/>
    </xf>
    <xf numFmtId="165" fontId="14" fillId="0" borderId="11" xfId="0" applyNumberFormat="1" applyFont="1" applyBorder="1" applyAlignment="1">
      <alignment horizontal="center" vertical="top"/>
    </xf>
    <xf numFmtId="165" fontId="14" fillId="0" borderId="2" xfId="0" applyNumberFormat="1" applyFont="1" applyBorder="1" applyAlignment="1">
      <alignment horizontal="center" vertical="top"/>
    </xf>
    <xf numFmtId="17" fontId="15" fillId="0" borderId="9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7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65" fontId="14" fillId="0" borderId="12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5" fillId="0" borderId="0" xfId="0" applyNumberFormat="1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12" xfId="0" applyBorder="1"/>
    <xf numFmtId="165" fontId="17" fillId="0" borderId="0" xfId="0" applyNumberFormat="1" applyFont="1" applyAlignment="1">
      <alignment horizontal="center"/>
    </xf>
    <xf numFmtId="0" fontId="16" fillId="0" borderId="9" xfId="0" applyFont="1" applyBorder="1"/>
    <xf numFmtId="165" fontId="0" fillId="0" borderId="12" xfId="0" applyNumberFormat="1" applyBorder="1"/>
    <xf numFmtId="167" fontId="15" fillId="0" borderId="0" xfId="0" applyNumberFormat="1" applyFont="1" applyAlignment="1">
      <alignment horizontal="center"/>
    </xf>
    <xf numFmtId="0" fontId="14" fillId="0" borderId="12" xfId="0" applyFont="1" applyBorder="1"/>
    <xf numFmtId="165" fontId="15" fillId="0" borderId="14" xfId="0" applyNumberFormat="1" applyFont="1" applyBorder="1" applyAlignment="1">
      <alignment horizontal="center"/>
    </xf>
    <xf numFmtId="165" fontId="15" fillId="0" borderId="10" xfId="0" applyNumberFormat="1" applyFont="1" applyBorder="1" applyAlignment="1">
      <alignment horizontal="center"/>
    </xf>
    <xf numFmtId="0" fontId="18" fillId="0" borderId="0" xfId="0" applyFont="1"/>
    <xf numFmtId="165" fontId="17" fillId="0" borderId="0" xfId="0" applyNumberFormat="1" applyFont="1"/>
    <xf numFmtId="0" fontId="17" fillId="0" borderId="0" xfId="0" applyFont="1"/>
    <xf numFmtId="1" fontId="17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/>
    </xf>
    <xf numFmtId="1" fontId="19" fillId="0" borderId="2" xfId="0" applyNumberFormat="1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1" fontId="20" fillId="0" borderId="2" xfId="0" applyNumberFormat="1" applyFont="1" applyBorder="1" applyAlignment="1">
      <alignment horizontal="left" vertical="top"/>
    </xf>
    <xf numFmtId="1" fontId="19" fillId="0" borderId="9" xfId="0" applyNumberFormat="1" applyFont="1" applyBorder="1" applyAlignment="1">
      <alignment horizontal="left" vertical="top" wrapText="1"/>
    </xf>
    <xf numFmtId="165" fontId="18" fillId="0" borderId="0" xfId="0" applyNumberFormat="1" applyFont="1"/>
    <xf numFmtId="165" fontId="17" fillId="0" borderId="9" xfId="0" applyNumberFormat="1" applyFont="1" applyBorder="1"/>
    <xf numFmtId="165" fontId="17" fillId="0" borderId="12" xfId="0" applyNumberFormat="1" applyFont="1" applyBorder="1"/>
    <xf numFmtId="165" fontId="17" fillId="0" borderId="0" xfId="0" applyNumberFormat="1" applyFont="1" applyAlignment="1">
      <alignment vertical="justify"/>
    </xf>
    <xf numFmtId="165" fontId="14" fillId="0" borderId="0" xfId="0" applyNumberFormat="1" applyFont="1"/>
    <xf numFmtId="1" fontId="20" fillId="0" borderId="9" xfId="0" applyNumberFormat="1" applyFont="1" applyBorder="1" applyAlignment="1">
      <alignment vertical="top"/>
    </xf>
    <xf numFmtId="165" fontId="17" fillId="0" borderId="10" xfId="0" applyNumberFormat="1" applyFont="1" applyBorder="1"/>
    <xf numFmtId="165" fontId="17" fillId="0" borderId="15" xfId="0" applyNumberFormat="1" applyFont="1" applyBorder="1"/>
    <xf numFmtId="0" fontId="21" fillId="0" borderId="0" xfId="0" applyFont="1"/>
    <xf numFmtId="1" fontId="15" fillId="0" borderId="9" xfId="0" applyNumberFormat="1" applyFont="1" applyBorder="1" applyAlignment="1">
      <alignment vertical="top"/>
    </xf>
    <xf numFmtId="1" fontId="15" fillId="0" borderId="0" xfId="0" applyNumberFormat="1" applyFont="1" applyAlignment="1">
      <alignment vertical="top"/>
    </xf>
    <xf numFmtId="165" fontId="15" fillId="0" borderId="12" xfId="0" applyNumberFormat="1" applyFont="1" applyBorder="1"/>
    <xf numFmtId="1" fontId="17" fillId="0" borderId="14" xfId="0" applyNumberFormat="1" applyFont="1" applyBorder="1" applyAlignment="1">
      <alignment vertical="top"/>
    </xf>
    <xf numFmtId="0" fontId="22" fillId="0" borderId="0" xfId="0" applyFont="1"/>
    <xf numFmtId="0" fontId="23" fillId="0" borderId="0" xfId="0" applyFont="1"/>
    <xf numFmtId="17" fontId="15" fillId="0" borderId="0" xfId="0" applyNumberFormat="1" applyFont="1" applyAlignment="1">
      <alignment horizontal="left"/>
    </xf>
    <xf numFmtId="0" fontId="22" fillId="0" borderId="4" xfId="0" applyFont="1" applyBorder="1"/>
    <xf numFmtId="0" fontId="22" fillId="0" borderId="5" xfId="0" applyFont="1" applyBorder="1"/>
    <xf numFmtId="165" fontId="22" fillId="0" borderId="1" xfId="0" applyNumberFormat="1" applyFont="1" applyBorder="1" applyAlignment="1">
      <alignment vertical="top" wrapText="1"/>
    </xf>
    <xf numFmtId="17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10" xfId="0" applyFont="1" applyBorder="1" applyAlignment="1">
      <alignment wrapText="1"/>
    </xf>
    <xf numFmtId="17" fontId="14" fillId="0" borderId="14" xfId="0" applyNumberFormat="1" applyFont="1" applyBorder="1" applyAlignment="1">
      <alignment horizontal="left"/>
    </xf>
    <xf numFmtId="2" fontId="14" fillId="0" borderId="14" xfId="0" applyNumberFormat="1" applyFont="1" applyBorder="1"/>
    <xf numFmtId="2" fontId="14" fillId="0" borderId="14" xfId="0" applyNumberFormat="1" applyFont="1" applyBorder="1" applyAlignment="1">
      <alignment horizontal="center"/>
    </xf>
    <xf numFmtId="0" fontId="23" fillId="0" borderId="9" xfId="0" applyFont="1" applyBorder="1"/>
    <xf numFmtId="17" fontId="23" fillId="0" borderId="14" xfId="0" applyNumberFormat="1" applyFont="1" applyBorder="1" applyAlignment="1">
      <alignment horizontal="left"/>
    </xf>
    <xf numFmtId="165" fontId="23" fillId="0" borderId="14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17" fontId="15" fillId="0" borderId="9" xfId="0" applyNumberFormat="1" applyFont="1" applyBorder="1" applyAlignment="1">
      <alignment horizontal="left"/>
    </xf>
    <xf numFmtId="165" fontId="15" fillId="0" borderId="0" xfId="0" applyNumberFormat="1" applyFont="1" applyAlignment="1">
      <alignment horizontal="left"/>
    </xf>
    <xf numFmtId="165" fontId="22" fillId="0" borderId="5" xfId="0" applyNumberFormat="1" applyFont="1" applyBorder="1" applyAlignment="1">
      <alignment vertical="top" wrapText="1"/>
    </xf>
    <xf numFmtId="165" fontId="22" fillId="0" borderId="0" xfId="0" applyNumberFormat="1" applyFont="1"/>
    <xf numFmtId="2" fontId="14" fillId="0" borderId="12" xfId="0" applyNumberFormat="1" applyFont="1" applyBorder="1"/>
    <xf numFmtId="165" fontId="14" fillId="0" borderId="11" xfId="0" applyNumberFormat="1" applyFont="1" applyBorder="1" applyAlignment="1">
      <alignment horizontal="center"/>
    </xf>
    <xf numFmtId="165" fontId="14" fillId="0" borderId="15" xfId="0" applyNumberFormat="1" applyFont="1" applyBorder="1"/>
    <xf numFmtId="165" fontId="23" fillId="0" borderId="15" xfId="0" applyNumberFormat="1" applyFont="1" applyBorder="1" applyAlignment="1">
      <alignment horizontal="center"/>
    </xf>
    <xf numFmtId="165" fontId="23" fillId="0" borderId="0" xfId="0" applyNumberFormat="1" applyFont="1"/>
    <xf numFmtId="17" fontId="15" fillId="0" borderId="0" xfId="0" applyNumberFormat="1" applyFont="1"/>
    <xf numFmtId="2" fontId="15" fillId="0" borderId="0" xfId="0" applyNumberFormat="1" applyFont="1"/>
    <xf numFmtId="0" fontId="15" fillId="0" borderId="10" xfId="0" applyFont="1" applyBorder="1"/>
    <xf numFmtId="165" fontId="15" fillId="0" borderId="0" xfId="0" applyNumberFormat="1" applyFont="1" applyAlignment="1">
      <alignment horizontal="center" vertical="justify"/>
    </xf>
    <xf numFmtId="0" fontId="15" fillId="0" borderId="14" xfId="0" applyFont="1" applyBorder="1"/>
    <xf numFmtId="0" fontId="14" fillId="0" borderId="6" xfId="0" applyFont="1" applyBorder="1"/>
    <xf numFmtId="17" fontId="15" fillId="0" borderId="11" xfId="0" applyNumberFormat="1" applyFont="1" applyBorder="1" applyAlignment="1">
      <alignment horizontal="left"/>
    </xf>
    <xf numFmtId="0" fontId="14" fillId="0" borderId="14" xfId="0" applyFont="1" applyBorder="1"/>
    <xf numFmtId="165" fontId="15" fillId="0" borderId="11" xfId="0" applyNumberFormat="1" applyFont="1" applyBorder="1"/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7" fontId="15" fillId="0" borderId="2" xfId="0" applyNumberFormat="1" applyFont="1" applyBorder="1" applyAlignment="1">
      <alignment horizontal="left"/>
    </xf>
    <xf numFmtId="17" fontId="14" fillId="0" borderId="9" xfId="0" applyNumberFormat="1" applyFont="1" applyBorder="1" applyAlignment="1">
      <alignment horizontal="left"/>
    </xf>
    <xf numFmtId="165" fontId="23" fillId="0" borderId="0" xfId="0" applyNumberFormat="1" applyFont="1" applyAlignment="1">
      <alignment horizontal="right"/>
    </xf>
    <xf numFmtId="165" fontId="18" fillId="0" borderId="9" xfId="0" applyNumberFormat="1" applyFont="1" applyBorder="1"/>
    <xf numFmtId="165" fontId="23" fillId="0" borderId="15" xfId="0" applyNumberFormat="1" applyFont="1" applyBorder="1" applyAlignment="1">
      <alignment horizontal="right"/>
    </xf>
    <xf numFmtId="165" fontId="23" fillId="0" borderId="12" xfId="0" applyNumberFormat="1" applyFont="1" applyBorder="1" applyAlignment="1">
      <alignment horizontal="right"/>
    </xf>
    <xf numFmtId="165" fontId="15" fillId="0" borderId="12" xfId="0" applyNumberFormat="1" applyFont="1" applyBorder="1" applyAlignment="1">
      <alignment horizontal="left"/>
    </xf>
    <xf numFmtId="165" fontId="0" fillId="0" borderId="0" xfId="0" applyNumberFormat="1" applyProtection="1">
      <protection locked="0"/>
    </xf>
    <xf numFmtId="165" fontId="23" fillId="0" borderId="0" xfId="0" applyNumberFormat="1" applyFont="1" applyAlignment="1">
      <alignment horizontal="center"/>
    </xf>
    <xf numFmtId="165" fontId="23" fillId="0" borderId="1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5" fontId="15" fillId="0" borderId="9" xfId="0" applyNumberFormat="1" applyFont="1" applyBorder="1" applyAlignment="1">
      <alignment vertical="top" wrapText="1"/>
    </xf>
    <xf numFmtId="165" fontId="15" fillId="0" borderId="10" xfId="0" applyNumberFormat="1" applyFont="1" applyBorder="1" applyAlignment="1">
      <alignment vertical="top" wrapText="1"/>
    </xf>
    <xf numFmtId="165" fontId="14" fillId="0" borderId="3" xfId="0" applyNumberFormat="1" applyFont="1" applyBorder="1"/>
    <xf numFmtId="165" fontId="14" fillId="0" borderId="7" xfId="0" applyNumberFormat="1" applyFont="1" applyBorder="1"/>
    <xf numFmtId="165" fontId="15" fillId="0" borderId="7" xfId="0" applyNumberFormat="1" applyFont="1" applyBorder="1"/>
    <xf numFmtId="165" fontId="15" fillId="0" borderId="8" xfId="0" applyNumberFormat="1" applyFont="1" applyBorder="1"/>
    <xf numFmtId="0" fontId="0" fillId="0" borderId="0" xfId="0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5" fillId="0" borderId="8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18" fillId="0" borderId="7" xfId="0" applyNumberFormat="1" applyFont="1" applyBorder="1"/>
    <xf numFmtId="165" fontId="18" fillId="0" borderId="7" xfId="0" applyNumberFormat="1" applyFont="1" applyBorder="1" applyAlignment="1">
      <alignment horizontal="center"/>
    </xf>
    <xf numFmtId="165" fontId="18" fillId="0" borderId="9" xfId="0" applyNumberFormat="1" applyFont="1" applyBorder="1" applyAlignment="1">
      <alignment horizontal="center"/>
    </xf>
    <xf numFmtId="165" fontId="17" fillId="0" borderId="7" xfId="0" applyNumberFormat="1" applyFont="1" applyBorder="1"/>
    <xf numFmtId="165" fontId="17" fillId="0" borderId="7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165" fontId="17" fillId="0" borderId="8" xfId="0" applyNumberFormat="1" applyFont="1" applyBorder="1"/>
    <xf numFmtId="165" fontId="17" fillId="0" borderId="8" xfId="0" applyNumberFormat="1" applyFont="1" applyBorder="1" applyAlignment="1">
      <alignment horizontal="center"/>
    </xf>
    <xf numFmtId="165" fontId="17" fillId="0" borderId="10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7" xfId="0" applyNumberFormat="1" applyBorder="1"/>
    <xf numFmtId="165" fontId="11" fillId="0" borderId="7" xfId="0" applyNumberFormat="1" applyFont="1" applyBorder="1"/>
    <xf numFmtId="165" fontId="0" fillId="0" borderId="8" xfId="0" applyNumberFormat="1" applyBorder="1"/>
    <xf numFmtId="0" fontId="11" fillId="0" borderId="0" xfId="0" applyFont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2" xfId="0" applyBorder="1"/>
    <xf numFmtId="17" fontId="14" fillId="0" borderId="1" xfId="0" applyNumberFormat="1" applyFont="1" applyBorder="1" applyAlignment="1">
      <alignment horizontal="center" wrapText="1"/>
    </xf>
    <xf numFmtId="165" fontId="14" fillId="0" borderId="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15" xfId="0" applyFont="1" applyBorder="1"/>
    <xf numFmtId="165" fontId="0" fillId="0" borderId="9" xfId="0" applyNumberForma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165" fontId="11" fillId="0" borderId="0" xfId="0" applyNumberFormat="1" applyFont="1"/>
    <xf numFmtId="165" fontId="0" fillId="0" borderId="1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2" fontId="15" fillId="0" borderId="14" xfId="0" applyNumberFormat="1" applyFont="1" applyBorder="1" applyAlignment="1">
      <alignment horizontal="left" vertical="top"/>
    </xf>
    <xf numFmtId="17" fontId="14" fillId="0" borderId="1" xfId="0" applyNumberFormat="1" applyFont="1" applyBorder="1" applyAlignment="1">
      <alignment horizontal="center" vertical="top" wrapText="1"/>
    </xf>
    <xf numFmtId="165" fontId="14" fillId="0" borderId="9" xfId="0" applyNumberFormat="1" applyFont="1" applyBorder="1" applyAlignment="1">
      <alignment horizontal="center" vertical="top" wrapText="1"/>
    </xf>
    <xf numFmtId="165" fontId="15" fillId="0" borderId="9" xfId="0" applyNumberFormat="1" applyFont="1" applyBorder="1" applyAlignment="1">
      <alignment horizontal="center" vertical="top" wrapText="1"/>
    </xf>
    <xf numFmtId="165" fontId="15" fillId="0" borderId="10" xfId="0" applyNumberFormat="1" applyFont="1" applyBorder="1" applyAlignment="1">
      <alignment horizontal="center" vertical="top" wrapText="1"/>
    </xf>
    <xf numFmtId="17" fontId="14" fillId="0" borderId="3" xfId="0" applyNumberFormat="1" applyFont="1" applyBorder="1" applyAlignment="1">
      <alignment horizontal="center" vertical="top" wrapText="1"/>
    </xf>
    <xf numFmtId="165" fontId="18" fillId="0" borderId="3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165" fontId="18" fillId="0" borderId="12" xfId="0" applyNumberFormat="1" applyFont="1" applyBorder="1"/>
    <xf numFmtId="49" fontId="14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15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2" fontId="18" fillId="0" borderId="3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 vertical="top"/>
    </xf>
    <xf numFmtId="17" fontId="14" fillId="0" borderId="8" xfId="0" applyNumberFormat="1" applyFont="1" applyBorder="1" applyAlignment="1">
      <alignment horizontal="center" vertical="top" wrapText="1"/>
    </xf>
    <xf numFmtId="165" fontId="14" fillId="0" borderId="2" xfId="0" applyNumberFormat="1" applyFont="1" applyBorder="1"/>
    <xf numFmtId="165" fontId="14" fillId="0" borderId="9" xfId="0" applyNumberFormat="1" applyFont="1" applyBorder="1"/>
    <xf numFmtId="165" fontId="24" fillId="0" borderId="7" xfId="0" applyNumberFormat="1" applyFont="1" applyBorder="1"/>
    <xf numFmtId="17" fontId="14" fillId="0" borderId="2" xfId="0" applyNumberFormat="1" applyFont="1" applyBorder="1" applyAlignment="1">
      <alignment horizontal="center" vertical="top" wrapText="1"/>
    </xf>
    <xf numFmtId="165" fontId="18" fillId="0" borderId="3" xfId="0" applyNumberFormat="1" applyFont="1" applyBorder="1"/>
    <xf numFmtId="2" fontId="18" fillId="0" borderId="7" xfId="0" applyNumberFormat="1" applyFont="1" applyBorder="1"/>
    <xf numFmtId="17" fontId="14" fillId="0" borderId="3" xfId="0" applyNumberFormat="1" applyFont="1" applyBorder="1" applyAlignment="1">
      <alignment horizontal="right" vertical="top" wrapText="1"/>
    </xf>
    <xf numFmtId="2" fontId="17" fillId="0" borderId="7" xfId="0" applyNumberFormat="1" applyFont="1" applyBorder="1" applyAlignment="1">
      <alignment horizontal="left" vertical="top"/>
    </xf>
    <xf numFmtId="2" fontId="17" fillId="0" borderId="12" xfId="0" applyNumberFormat="1" applyFont="1" applyBorder="1" applyAlignment="1">
      <alignment horizontal="left" vertical="top"/>
    </xf>
    <xf numFmtId="165" fontId="0" fillId="0" borderId="7" xfId="0" applyNumberFormat="1" applyBorder="1" applyProtection="1">
      <protection locked="0"/>
    </xf>
    <xf numFmtId="0" fontId="11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5" fillId="0" borderId="12" xfId="0" applyNumberFormat="1" applyFont="1" applyBorder="1" applyAlignment="1">
      <alignment horizontal="left"/>
    </xf>
    <xf numFmtId="17" fontId="23" fillId="0" borderId="9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65" fontId="23" fillId="0" borderId="9" xfId="0" applyNumberFormat="1" applyFont="1" applyBorder="1" applyAlignment="1">
      <alignment horizontal="center"/>
    </xf>
    <xf numFmtId="165" fontId="15" fillId="0" borderId="9" xfId="0" applyNumberFormat="1" applyFont="1" applyBorder="1"/>
    <xf numFmtId="165" fontId="16" fillId="0" borderId="0" xfId="0" applyNumberFormat="1" applyFont="1" applyAlignment="1">
      <alignment horizontal="center"/>
    </xf>
    <xf numFmtId="17" fontId="14" fillId="0" borderId="9" xfId="0" applyNumberFormat="1" applyFont="1" applyBorder="1" applyAlignment="1">
      <alignment horizontal="left" vertical="top"/>
    </xf>
    <xf numFmtId="17" fontId="26" fillId="0" borderId="9" xfId="0" applyNumberFormat="1" applyFont="1" applyBorder="1" applyAlignment="1">
      <alignment horizontal="left"/>
    </xf>
    <xf numFmtId="165" fontId="26" fillId="0" borderId="9" xfId="0" applyNumberFormat="1" applyFont="1" applyBorder="1"/>
    <xf numFmtId="165" fontId="26" fillId="0" borderId="7" xfId="0" applyNumberFormat="1" applyFont="1" applyBorder="1" applyAlignment="1">
      <alignment horizontal="center"/>
    </xf>
    <xf numFmtId="17" fontId="15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7" fillId="0" borderId="7" xfId="0" applyNumberFormat="1" applyFont="1" applyBorder="1" applyAlignment="1">
      <alignment horizontal="center"/>
    </xf>
    <xf numFmtId="165" fontId="0" fillId="0" borderId="9" xfId="0" applyNumberFormat="1" applyBorder="1"/>
    <xf numFmtId="0" fontId="30" fillId="0" borderId="17" xfId="3" applyFont="1" applyBorder="1"/>
    <xf numFmtId="0" fontId="30" fillId="0" borderId="0" xfId="3" applyFont="1"/>
    <xf numFmtId="165" fontId="30" fillId="0" borderId="17" xfId="3" applyNumberFormat="1" applyFont="1" applyBorder="1" applyAlignment="1">
      <alignment horizontal="center"/>
    </xf>
    <xf numFmtId="165" fontId="30" fillId="0" borderId="0" xfId="3" applyNumberFormat="1" applyFont="1"/>
    <xf numFmtId="165" fontId="16" fillId="0" borderId="7" xfId="2" applyNumberFormat="1" applyBorder="1"/>
    <xf numFmtId="0" fontId="14" fillId="0" borderId="26" xfId="0" applyFont="1" applyBorder="1" applyAlignment="1">
      <alignment vertical="top" wrapText="1"/>
    </xf>
    <xf numFmtId="0" fontId="49" fillId="0" borderId="0" xfId="0" applyFont="1"/>
    <xf numFmtId="166" fontId="17" fillId="0" borderId="0" xfId="0" applyNumberFormat="1" applyFont="1"/>
    <xf numFmtId="165" fontId="16" fillId="0" borderId="7" xfId="0" applyNumberFormat="1" applyFont="1" applyBorder="1" applyAlignment="1">
      <alignment horizontal="center"/>
    </xf>
    <xf numFmtId="17" fontId="14" fillId="0" borderId="7" xfId="0" applyNumberFormat="1" applyFont="1" applyBorder="1" applyAlignment="1">
      <alignment horizontal="left"/>
    </xf>
    <xf numFmtId="165" fontId="0" fillId="0" borderId="12" xfId="0" applyNumberFormat="1" applyBorder="1" applyAlignment="1">
      <alignment horizontal="center"/>
    </xf>
    <xf numFmtId="0" fontId="8" fillId="0" borderId="1" xfId="3" applyFont="1" applyBorder="1"/>
    <xf numFmtId="165" fontId="15" fillId="0" borderId="10" xfId="0" applyNumberFormat="1" applyFont="1" applyBorder="1"/>
    <xf numFmtId="2" fontId="15" fillId="0" borderId="14" xfId="0" applyNumberFormat="1" applyFont="1" applyBorder="1"/>
    <xf numFmtId="17" fontId="14" fillId="0" borderId="30" xfId="0" applyNumberFormat="1" applyFont="1" applyBorder="1" applyAlignment="1">
      <alignment horizontal="left"/>
    </xf>
    <xf numFmtId="165" fontId="14" fillId="0" borderId="31" xfId="0" applyNumberFormat="1" applyFont="1" applyBorder="1" applyAlignment="1">
      <alignment horizontal="center"/>
    </xf>
    <xf numFmtId="165" fontId="14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17" fillId="0" borderId="0" xfId="0" applyNumberFormat="1" applyFont="1" applyAlignment="1">
      <alignment vertical="center"/>
    </xf>
    <xf numFmtId="165" fontId="19" fillId="0" borderId="9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" fontId="19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1" fontId="20" fillId="0" borderId="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" fontId="20" fillId="0" borderId="10" xfId="0" applyNumberFormat="1" applyFont="1" applyBorder="1" applyAlignment="1">
      <alignment vertical="center"/>
    </xf>
    <xf numFmtId="165" fontId="17" fillId="0" borderId="14" xfId="0" applyNumberFormat="1" applyFont="1" applyBorder="1" applyAlignment="1">
      <alignment vertical="center"/>
    </xf>
    <xf numFmtId="165" fontId="15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" xfId="3" applyFont="1" applyBorder="1"/>
    <xf numFmtId="0" fontId="16" fillId="0" borderId="41" xfId="0" applyFont="1" applyBorder="1"/>
    <xf numFmtId="0" fontId="16" fillId="0" borderId="42" xfId="0" applyFont="1" applyBorder="1"/>
    <xf numFmtId="0" fontId="0" fillId="0" borderId="42" xfId="0" applyBorder="1"/>
    <xf numFmtId="165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7" fontId="19" fillId="0" borderId="45" xfId="0" applyNumberFormat="1" applyFont="1" applyBorder="1" applyAlignment="1">
      <alignment horizontal="center" vertical="top"/>
    </xf>
    <xf numFmtId="165" fontId="18" fillId="0" borderId="44" xfId="0" applyNumberFormat="1" applyFont="1" applyBorder="1"/>
    <xf numFmtId="0" fontId="20" fillId="0" borderId="42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5" fontId="18" fillId="0" borderId="0" xfId="0" applyNumberFormat="1" applyFont="1" applyAlignment="1">
      <alignment vertical="center"/>
    </xf>
    <xf numFmtId="17" fontId="18" fillId="0" borderId="27" xfId="0" applyNumberFormat="1" applyFont="1" applyBorder="1"/>
    <xf numFmtId="0" fontId="17" fillId="0" borderId="28" xfId="0" applyFont="1" applyBorder="1"/>
    <xf numFmtId="0" fontId="17" fillId="0" borderId="29" xfId="0" applyFont="1" applyBorder="1"/>
    <xf numFmtId="0" fontId="52" fillId="0" borderId="0" xfId="0" applyFont="1" applyAlignment="1">
      <alignment vertical="center"/>
    </xf>
    <xf numFmtId="0" fontId="54" fillId="0" borderId="0" xfId="0" applyFont="1"/>
    <xf numFmtId="0" fontId="55" fillId="0" borderId="7" xfId="64" applyFont="1" applyBorder="1"/>
    <xf numFmtId="0" fontId="55" fillId="0" borderId="7" xfId="64" quotePrefix="1" applyFont="1" applyBorder="1"/>
    <xf numFmtId="1" fontId="11" fillId="0" borderId="10" xfId="0" applyNumberFormat="1" applyFont="1" applyBorder="1"/>
    <xf numFmtId="1" fontId="11" fillId="0" borderId="14" xfId="0" applyNumberFormat="1" applyFont="1" applyBorder="1"/>
    <xf numFmtId="165" fontId="17" fillId="0" borderId="55" xfId="2" applyNumberFormat="1" applyFont="1" applyBorder="1" applyAlignment="1">
      <alignment horizontal="center" vertical="center"/>
    </xf>
    <xf numFmtId="165" fontId="17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5" fontId="0" fillId="0" borderId="45" xfId="0" applyNumberFormat="1" applyBorder="1"/>
    <xf numFmtId="17" fontId="55" fillId="0" borderId="7" xfId="64" applyNumberFormat="1" applyFont="1" applyBorder="1"/>
    <xf numFmtId="1" fontId="55" fillId="0" borderId="7" xfId="64" applyNumberFormat="1" applyFont="1" applyBorder="1"/>
    <xf numFmtId="2" fontId="11" fillId="0" borderId="4" xfId="0" applyNumberFormat="1" applyFont="1" applyBorder="1"/>
    <xf numFmtId="2" fontId="11" fillId="0" borderId="13" xfId="0" applyNumberFormat="1" applyFont="1" applyBorder="1"/>
    <xf numFmtId="2" fontId="11" fillId="0" borderId="5" xfId="0" applyNumberFormat="1" applyFont="1" applyBorder="1"/>
    <xf numFmtId="2" fontId="55" fillId="0" borderId="7" xfId="64" applyNumberFormat="1" applyFont="1" applyBorder="1"/>
    <xf numFmtId="0" fontId="4" fillId="0" borderId="1" xfId="3" applyFont="1" applyBorder="1"/>
    <xf numFmtId="165" fontId="0" fillId="0" borderId="28" xfId="0" applyNumberFormat="1" applyBorder="1"/>
    <xf numFmtId="17" fontId="15" fillId="0" borderId="10" xfId="0" applyNumberFormat="1" applyFont="1" applyBorder="1" applyAlignment="1">
      <alignment horizontal="left"/>
    </xf>
    <xf numFmtId="165" fontId="18" fillId="0" borderId="12" xfId="0" applyNumberFormat="1" applyFont="1" applyBorder="1" applyAlignment="1">
      <alignment vertical="center"/>
    </xf>
    <xf numFmtId="165" fontId="15" fillId="0" borderId="58" xfId="0" applyNumberFormat="1" applyFont="1" applyBorder="1" applyAlignment="1">
      <alignment horizontal="center" vertical="top" wrapText="1"/>
    </xf>
    <xf numFmtId="0" fontId="15" fillId="0" borderId="58" xfId="0" applyFont="1" applyBorder="1" applyAlignment="1">
      <alignment horizontal="left" vertical="top" wrapText="1"/>
    </xf>
    <xf numFmtId="17" fontId="15" fillId="0" borderId="54" xfId="0" applyNumberFormat="1" applyFont="1" applyBorder="1" applyAlignment="1">
      <alignment horizontal="left"/>
    </xf>
    <xf numFmtId="165" fontId="15" fillId="0" borderId="55" xfId="0" applyNumberFormat="1" applyFont="1" applyBorder="1" applyAlignment="1">
      <alignment horizontal="center"/>
    </xf>
    <xf numFmtId="0" fontId="25" fillId="0" borderId="9" xfId="0" applyFont="1" applyBorder="1"/>
    <xf numFmtId="165" fontId="26" fillId="0" borderId="7" xfId="0" applyNumberFormat="1" applyFont="1" applyBorder="1"/>
    <xf numFmtId="0" fontId="26" fillId="0" borderId="9" xfId="0" applyFont="1" applyBorder="1"/>
    <xf numFmtId="0" fontId="25" fillId="0" borderId="7" xfId="0" applyFont="1" applyBorder="1"/>
    <xf numFmtId="0" fontId="26" fillId="0" borderId="7" xfId="0" applyFont="1" applyBorder="1"/>
    <xf numFmtId="0" fontId="11" fillId="0" borderId="9" xfId="0" applyFont="1" applyBorder="1"/>
    <xf numFmtId="0" fontId="0" fillId="0" borderId="30" xfId="0" applyBorder="1"/>
    <xf numFmtId="0" fontId="11" fillId="0" borderId="9" xfId="0" quotePrefix="1" applyFont="1" applyBorder="1"/>
    <xf numFmtId="0" fontId="11" fillId="0" borderId="0" xfId="0" quotePrefix="1" applyFont="1"/>
    <xf numFmtId="165" fontId="17" fillId="0" borderId="14" xfId="0" applyNumberFormat="1" applyFont="1" applyBorder="1"/>
    <xf numFmtId="0" fontId="17" fillId="0" borderId="12" xfId="0" applyFont="1" applyBorder="1" applyAlignment="1">
      <alignment vertical="center"/>
    </xf>
    <xf numFmtId="2" fontId="15" fillId="0" borderId="9" xfId="0" applyNumberFormat="1" applyFont="1" applyBorder="1" applyAlignment="1">
      <alignment horizontal="center" vertical="center"/>
    </xf>
    <xf numFmtId="165" fontId="17" fillId="0" borderId="15" xfId="0" applyNumberFormat="1" applyFont="1" applyBorder="1" applyAlignment="1">
      <alignment vertical="center"/>
    </xf>
    <xf numFmtId="0" fontId="11" fillId="0" borderId="45" xfId="89" applyFont="1" applyBorder="1" applyAlignment="1">
      <alignment horizontal="left"/>
    </xf>
    <xf numFmtId="17" fontId="10" fillId="0" borderId="41" xfId="0" applyNumberFormat="1" applyFont="1" applyBorder="1"/>
    <xf numFmtId="165" fontId="11" fillId="0" borderId="41" xfId="0" applyNumberFormat="1" applyFont="1" applyBorder="1"/>
    <xf numFmtId="165" fontId="0" fillId="0" borderId="41" xfId="0" applyNumberFormat="1" applyBorder="1"/>
    <xf numFmtId="2" fontId="15" fillId="0" borderId="0" xfId="0" applyNumberFormat="1" applyFont="1" applyAlignment="1">
      <alignment horizontal="center" vertical="center"/>
    </xf>
    <xf numFmtId="1" fontId="11" fillId="0" borderId="14" xfId="0" applyNumberFormat="1" applyFont="1" applyBorder="1" applyAlignment="1">
      <alignment wrapText="1"/>
    </xf>
    <xf numFmtId="0" fontId="14" fillId="0" borderId="0" xfId="0" quotePrefix="1" applyFont="1"/>
    <xf numFmtId="0" fontId="57" fillId="0" borderId="45" xfId="0" applyFont="1" applyBorder="1" applyAlignment="1">
      <alignment horizontal="center" vertical="center"/>
    </xf>
    <xf numFmtId="0" fontId="58" fillId="0" borderId="45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165" fontId="17" fillId="0" borderId="0" xfId="2" applyNumberFormat="1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74" fillId="0" borderId="0" xfId="119"/>
    <xf numFmtId="2" fontId="2" fillId="0" borderId="45" xfId="123" applyNumberFormat="1" applyBorder="1"/>
    <xf numFmtId="2" fontId="2" fillId="0" borderId="45" xfId="124" applyNumberFormat="1" applyFont="1" applyBorder="1"/>
    <xf numFmtId="2" fontId="2" fillId="0" borderId="45" xfId="123" applyNumberFormat="1" applyBorder="1" applyAlignment="1">
      <alignment horizontal="right"/>
    </xf>
    <xf numFmtId="2" fontId="2" fillId="0" borderId="45" xfId="91" applyNumberFormat="1" applyFont="1" applyBorder="1"/>
    <xf numFmtId="2" fontId="2" fillId="25" borderId="45" xfId="123" applyNumberFormat="1" applyFill="1" applyBorder="1"/>
    <xf numFmtId="165" fontId="15" fillId="0" borderId="14" xfId="0" applyNumberFormat="1" applyFont="1" applyBorder="1"/>
    <xf numFmtId="165" fontId="15" fillId="0" borderId="15" xfId="0" applyNumberFormat="1" applyFont="1" applyBorder="1"/>
    <xf numFmtId="165" fontId="17" fillId="0" borderId="9" xfId="0" applyNumberFormat="1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165" fontId="18" fillId="0" borderId="54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5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7" fontId="10" fillId="0" borderId="55" xfId="0" applyNumberFormat="1" applyFont="1" applyBorder="1"/>
    <xf numFmtId="165" fontId="11" fillId="0" borderId="45" xfId="0" applyNumberFormat="1" applyFont="1" applyBorder="1"/>
    <xf numFmtId="165" fontId="15" fillId="0" borderId="15" xfId="0" applyNumberFormat="1" applyFont="1" applyBorder="1" applyAlignment="1">
      <alignment horizontal="center"/>
    </xf>
    <xf numFmtId="17" fontId="19" fillId="0" borderId="41" xfId="0" applyNumberFormat="1" applyFont="1" applyBorder="1" applyAlignment="1">
      <alignment horizontal="center" vertical="top"/>
    </xf>
    <xf numFmtId="0" fontId="0" fillId="0" borderId="75" xfId="0" applyBorder="1"/>
    <xf numFmtId="17" fontId="15" fillId="0" borderId="14" xfId="0" applyNumberFormat="1" applyFont="1" applyBorder="1" applyAlignment="1">
      <alignment horizontal="center" vertical="center"/>
    </xf>
    <xf numFmtId="165" fontId="15" fillId="0" borderId="15" xfId="0" applyNumberFormat="1" applyFont="1" applyBorder="1" applyAlignment="1">
      <alignment horizontal="center" vertical="center"/>
    </xf>
    <xf numFmtId="165" fontId="15" fillId="0" borderId="14" xfId="0" applyNumberFormat="1" applyFont="1" applyBorder="1" applyAlignment="1">
      <alignment horizontal="center" vertical="center"/>
    </xf>
    <xf numFmtId="0" fontId="18" fillId="0" borderId="75" xfId="0" applyFont="1" applyBorder="1" applyAlignment="1">
      <alignment vertical="center"/>
    </xf>
    <xf numFmtId="165" fontId="15" fillId="0" borderId="10" xfId="0" applyNumberFormat="1" applyFont="1" applyBorder="1" applyAlignment="1">
      <alignment horizontal="center" vertical="center"/>
    </xf>
    <xf numFmtId="17" fontId="10" fillId="0" borderId="45" xfId="0" applyNumberFormat="1" applyFont="1" applyBorder="1"/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52" fillId="0" borderId="4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top"/>
    </xf>
    <xf numFmtId="0" fontId="14" fillId="0" borderId="57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" fontId="9" fillId="0" borderId="59" xfId="0" applyNumberFormat="1" applyFont="1" applyBorder="1" applyAlignment="1">
      <alignment horizontal="center"/>
    </xf>
    <xf numFmtId="17" fontId="9" fillId="0" borderId="60" xfId="0" applyNumberFormat="1" applyFont="1" applyBorder="1" applyAlignment="1">
      <alignment horizontal="center"/>
    </xf>
    <xf numFmtId="17" fontId="9" fillId="0" borderId="61" xfId="0" applyNumberFormat="1" applyFont="1" applyBorder="1" applyAlignment="1">
      <alignment horizontal="center"/>
    </xf>
  </cellXfs>
  <cellStyles count="222">
    <cellStyle name="20% - Accent1 2" xfId="6" xr:uid="{00000000-0005-0000-0000-000000000000}"/>
    <cellStyle name="20% - Accent1 2 2" xfId="162" xr:uid="{CE3CF6F6-F8E1-4BFC-9778-001755C5B803}"/>
    <cellStyle name="20% - Accent1 2 3" xfId="184" xr:uid="{56256AE0-EA63-4E0A-9B06-A9C3C4AA013A}"/>
    <cellStyle name="20% - Accent1 2 3 2" xfId="216" xr:uid="{49340B11-4D7A-45B7-9AEB-8C1D4488E775}"/>
    <cellStyle name="20% - Accent1 2 4" xfId="140" xr:uid="{F0171D7A-508C-46A4-A857-67CCA54239A6}"/>
    <cellStyle name="20% - Accent1 2 5" xfId="206" xr:uid="{76B14D24-6357-49ED-A872-12E4E76423D8}"/>
    <cellStyle name="20% - Accent2 2" xfId="7" xr:uid="{00000000-0005-0000-0000-000001000000}"/>
    <cellStyle name="20% - Accent2 2 2" xfId="165" xr:uid="{5220D6C9-3336-40F6-977D-BCEBDAD8462C}"/>
    <cellStyle name="20% - Accent2 2 3" xfId="185" xr:uid="{0E0E42B2-0102-4CD8-8678-F9D69DF98D0E}"/>
    <cellStyle name="20% - Accent2 2 3 2" xfId="217" xr:uid="{1CCFBFEC-3BC9-4C2D-84F2-1EF00D191F70}"/>
    <cellStyle name="20% - Accent2 2 4" xfId="141" xr:uid="{AC45FD1E-5EAA-4D43-8063-C5181EEA0F1A}"/>
    <cellStyle name="20% - Accent2 2 5" xfId="207" xr:uid="{8262D490-8C91-4249-9E03-EEB3E197A8B3}"/>
    <cellStyle name="20% - Accent3 2" xfId="8" xr:uid="{00000000-0005-0000-0000-000002000000}"/>
    <cellStyle name="20% - Accent3 2 2" xfId="164" xr:uid="{6187CD0D-3ABD-40DC-9093-4DBFCB6BFDF5}"/>
    <cellStyle name="20% - Accent3 2 3" xfId="186" xr:uid="{D0289E51-7D1D-4DAF-B144-263C33019F32}"/>
    <cellStyle name="20% - Accent3 2 3 2" xfId="218" xr:uid="{6346CE7C-0992-49E7-B245-31505ABFB1A3}"/>
    <cellStyle name="20% - Accent3 2 4" xfId="142" xr:uid="{50BBA5B5-51B2-40F0-A8D4-4ECF71AD6FD9}"/>
    <cellStyle name="20% - Accent3 2 5" xfId="208" xr:uid="{C7088D88-8558-4EAA-90AF-5B892E6A4FE1}"/>
    <cellStyle name="20% - Accent4 2" xfId="9" xr:uid="{00000000-0005-0000-0000-000003000000}"/>
    <cellStyle name="20% - Accent4 2 2" xfId="163" xr:uid="{3411948B-8D6C-4EDE-9A35-515F320739A0}"/>
    <cellStyle name="20% - Accent4 2 3" xfId="187" xr:uid="{D32FF453-32E5-4934-A3AD-9E179D34BC7E}"/>
    <cellStyle name="20% - Accent4 2 3 2" xfId="219" xr:uid="{EF224AEC-4896-447D-8CB7-44A3B2C4EB62}"/>
    <cellStyle name="20% - Accent4 2 4" xfId="143" xr:uid="{5956B21C-47D1-464E-84D9-FA3A54647110}"/>
    <cellStyle name="20% - Accent4 2 5" xfId="209" xr:uid="{983B6719-2F6B-49D9-930E-739A369C9202}"/>
    <cellStyle name="20% - Accent5" xfId="114" builtinId="46" customBuiltin="1"/>
    <cellStyle name="20% - Accent5 2" xfId="10" xr:uid="{00000000-0005-0000-0000-000004000000}"/>
    <cellStyle name="20% - Accent5 3" xfId="202" xr:uid="{C62D95A6-CE43-420F-B547-604EB489C33F}"/>
    <cellStyle name="20% - Accent6" xfId="117" builtinId="50" customBuiltin="1"/>
    <cellStyle name="20% - Accent6 2" xfId="11" xr:uid="{00000000-0005-0000-0000-000005000000}"/>
    <cellStyle name="20% - Accent6 3" xfId="204" xr:uid="{CECCA10B-47F2-4954-9020-E11C4EB27023}"/>
    <cellStyle name="40% - Accent1" xfId="107" builtinId="31" customBuiltin="1"/>
    <cellStyle name="40% - Accent1 2" xfId="12" xr:uid="{00000000-0005-0000-0000-000006000000}"/>
    <cellStyle name="40% - Accent1 3" xfId="199" xr:uid="{ED0C43F9-AAD7-458F-BDC3-59E4BD6D9CE5}"/>
    <cellStyle name="40% - Accent2" xfId="109" builtinId="35" customBuiltin="1"/>
    <cellStyle name="40% - Accent2 2" xfId="13" xr:uid="{00000000-0005-0000-0000-000007000000}"/>
    <cellStyle name="40% - Accent2 3" xfId="200" xr:uid="{F9733086-EA6C-4DCE-AB4D-9763907B5081}"/>
    <cellStyle name="40% - Accent3 2" xfId="14" xr:uid="{00000000-0005-0000-0000-000008000000}"/>
    <cellStyle name="40% - Accent3 2 2" xfId="159" xr:uid="{16D877BD-B8B5-49F0-B667-C286B94ED72C}"/>
    <cellStyle name="40% - Accent3 2 3" xfId="188" xr:uid="{A4BE5163-50BE-492A-A9CF-8DD216B6F1C6}"/>
    <cellStyle name="40% - Accent3 2 3 2" xfId="220" xr:uid="{C5452770-1C30-4CBB-8B58-C73BBF4A127A}"/>
    <cellStyle name="40% - Accent3 2 4" xfId="144" xr:uid="{F4F3EF44-8457-4A42-8C6F-5BB8AA475A2E}"/>
    <cellStyle name="40% - Accent3 2 5" xfId="210" xr:uid="{48BCA818-78F2-48ED-98E9-0F7C10C4A12A}"/>
    <cellStyle name="40% - Accent4" xfId="112" builtinId="43" customBuiltin="1"/>
    <cellStyle name="40% - Accent4 2" xfId="15" xr:uid="{00000000-0005-0000-0000-000009000000}"/>
    <cellStyle name="40% - Accent4 3" xfId="201" xr:uid="{0FBF8BB8-E7FA-4FFE-AA66-F4BAFD6FF4A3}"/>
    <cellStyle name="40% - Accent5" xfId="115" builtinId="47" customBuiltin="1"/>
    <cellStyle name="40% - Accent5 2" xfId="16" xr:uid="{00000000-0005-0000-0000-00000A000000}"/>
    <cellStyle name="40% - Accent5 3" xfId="203" xr:uid="{459D6AD9-F44F-495D-9650-892F63D7DB6C}"/>
    <cellStyle name="40% - Accent6" xfId="118" builtinId="51" customBuiltin="1"/>
    <cellStyle name="40% - Accent6 2" xfId="17" xr:uid="{00000000-0005-0000-0000-00000B000000}"/>
    <cellStyle name="40% - Accent6 3" xfId="205" xr:uid="{E86FB54C-2E92-4900-8651-F6441337945D}"/>
    <cellStyle name="60% - Accent1 2" xfId="18" xr:uid="{00000000-0005-0000-0000-00000C000000}"/>
    <cellStyle name="60% - Accent1 2 2" xfId="157" xr:uid="{EEE6FE7F-20FC-44D3-AC04-7794F18F1E22}"/>
    <cellStyle name="60% - Accent1 2 3" xfId="181" xr:uid="{F41DD158-877B-4D3D-9B89-89885E8434AB}"/>
    <cellStyle name="60% - Accent1 2 4" xfId="136" xr:uid="{E106E593-09A1-43B1-88CC-000917F506BE}"/>
    <cellStyle name="60% - Accent2 2" xfId="19" xr:uid="{00000000-0005-0000-0000-00000D000000}"/>
    <cellStyle name="60% - Accent2 2 2" xfId="160" xr:uid="{F7AE5995-105B-476F-8DA5-0E85CE9A3B0B}"/>
    <cellStyle name="60% - Accent2 2 3" xfId="182" xr:uid="{718C4A19-FA9F-4AFE-8837-55FBA891A7A3}"/>
    <cellStyle name="60% - Accent2 2 4" xfId="137" xr:uid="{E8885724-052E-4B7C-B650-65E121A76521}"/>
    <cellStyle name="60% - Accent3 2" xfId="20" xr:uid="{00000000-0005-0000-0000-00000E000000}"/>
    <cellStyle name="60% - Accent3 2 2" xfId="167" xr:uid="{39D99151-EFA8-452A-AAEE-BAC007ABA01C}"/>
    <cellStyle name="60% - Accent3 2 3" xfId="189" xr:uid="{680A5649-628C-41CD-A377-4A7A37FD252F}"/>
    <cellStyle name="60% - Accent3 2 4" xfId="145" xr:uid="{BB4476EB-898E-4071-857F-8924728196D5}"/>
    <cellStyle name="60% - Accent4 2" xfId="21" xr:uid="{00000000-0005-0000-0000-00000F000000}"/>
    <cellStyle name="60% - Accent4 2 2" xfId="155" xr:uid="{67571B5D-CBE4-489D-848B-7AE11691066A}"/>
    <cellStyle name="60% - Accent4 2 3" xfId="190" xr:uid="{5D7A602D-9995-429D-AF37-9A218E5FBE2C}"/>
    <cellStyle name="60% - Accent4 2 4" xfId="146" xr:uid="{68C11B51-579A-478B-A27A-C9B3F83F1B21}"/>
    <cellStyle name="60% - Accent5 2" xfId="22" xr:uid="{00000000-0005-0000-0000-000010000000}"/>
    <cellStyle name="60% - Accent5 2 2" xfId="161" xr:uid="{4CD83EE2-5790-468E-85D4-813EA576DAD7}"/>
    <cellStyle name="60% - Accent5 2 3" xfId="183" xr:uid="{7AAD20D2-2B4D-43DD-8FCF-305ADA964264}"/>
    <cellStyle name="60% - Accent5 2 4" xfId="138" xr:uid="{9B7B3232-BF02-4F3B-8A8F-7934B94E29C2}"/>
    <cellStyle name="60% - Accent6 2" xfId="23" xr:uid="{00000000-0005-0000-0000-000011000000}"/>
    <cellStyle name="60% - Accent6 2 2" xfId="158" xr:uid="{0984E11C-C956-41A3-9469-545E57342A93}"/>
    <cellStyle name="60% - Accent6 2 3" xfId="191" xr:uid="{581BE433-F60E-44F7-BBF3-FCE02F64A735}"/>
    <cellStyle name="60% - Accent6 2 4" xfId="147" xr:uid="{1274E5EF-6EEC-40EE-8778-71774B8E8FA3}"/>
    <cellStyle name="Accent1" xfId="106" builtinId="29" customBuiltin="1"/>
    <cellStyle name="Accent1 2" xfId="24" xr:uid="{00000000-0005-0000-0000-000012000000}"/>
    <cellStyle name="Accent2" xfId="108" builtinId="33" customBuiltin="1"/>
    <cellStyle name="Accent2 2" xfId="25" xr:uid="{00000000-0005-0000-0000-000013000000}"/>
    <cellStyle name="Accent3" xfId="110" builtinId="37" customBuiltin="1"/>
    <cellStyle name="Accent3 2" xfId="26" xr:uid="{00000000-0005-0000-0000-000014000000}"/>
    <cellStyle name="Accent4" xfId="111" builtinId="41" customBuiltin="1"/>
    <cellStyle name="Accent4 2" xfId="27" xr:uid="{00000000-0005-0000-0000-000015000000}"/>
    <cellStyle name="Accent5" xfId="113" builtinId="45" customBuiltin="1"/>
    <cellStyle name="Accent5 2" xfId="28" xr:uid="{00000000-0005-0000-0000-000016000000}"/>
    <cellStyle name="Accent6" xfId="116" builtinId="49" customBuiltin="1"/>
    <cellStyle name="Accent6 2" xfId="29" xr:uid="{00000000-0005-0000-0000-000017000000}"/>
    <cellStyle name="Bad" xfId="97" builtinId="27" customBuiltin="1"/>
    <cellStyle name="Bad 2" xfId="30" xr:uid="{00000000-0005-0000-0000-000018000000}"/>
    <cellStyle name="Calculation" xfId="100" builtinId="22" customBuiltin="1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2 4" xfId="156" xr:uid="{325D83B2-D338-4EFE-A633-4E0503DE231A}"/>
    <cellStyle name="Calculation 3" xfId="57" xr:uid="{E6DB7490-D575-4143-B640-40B05B7A35C3}"/>
    <cellStyle name="Calculation 4" xfId="82" xr:uid="{CD0BABC5-5AEA-487F-A766-13FFD93D57A7}"/>
    <cellStyle name="Calculation 5" xfId="125" xr:uid="{630FC806-3472-49D7-AC5B-59C88762973D}"/>
    <cellStyle name="Check Cell" xfId="102" builtinId="23" customBuiltin="1"/>
    <cellStyle name="Check Cell 2" xfId="32" xr:uid="{00000000-0005-0000-0000-00001A000000}"/>
    <cellStyle name="Comma 2" xfId="148" xr:uid="{60907189-9D7D-4CB0-88CA-F76F35A65FC4}"/>
    <cellStyle name="Comma 2 2" xfId="166" xr:uid="{B024F7B6-0297-49DC-8C0F-6B1DF27B653A}"/>
    <cellStyle name="Comma 2 3" xfId="174" xr:uid="{6D266A98-DA24-4567-AD2A-B830248815A4}"/>
    <cellStyle name="Comma 2 4" xfId="192" xr:uid="{BDABB522-0192-4005-ABD1-F5ACB3469409}"/>
    <cellStyle name="Comma 3" xfId="133" xr:uid="{AB4F6B82-FD7A-4557-B270-90803D6333F5}"/>
    <cellStyle name="Comma 3 2" xfId="179" xr:uid="{2C5BAC8C-AA02-482E-A416-CDF2DE1B15CF}"/>
    <cellStyle name="Comma 4" xfId="177" xr:uid="{BC986442-FB47-46C1-BA67-C2C32C26E68D}"/>
    <cellStyle name="Comma 4 2" xfId="215" xr:uid="{502075CA-93DD-4464-A39B-3167A548AB3D}"/>
    <cellStyle name="Comma 5" xfId="121" xr:uid="{BD15E62F-F2A5-4DA9-949D-BA2268AC3083}"/>
    <cellStyle name="Comma 6" xfId="197" xr:uid="{7BB1AEA3-9844-497B-B9F8-952124BC5E3E}"/>
    <cellStyle name="Explanatory Text" xfId="104" builtinId="53" customBuiltin="1"/>
    <cellStyle name="Explanatory Text 2" xfId="33" xr:uid="{00000000-0005-0000-0000-00001B000000}"/>
    <cellStyle name="Good" xfId="96" builtinId="26" customBuiltin="1"/>
    <cellStyle name="Good 2" xfId="34" xr:uid="{00000000-0005-0000-0000-00001C000000}"/>
    <cellStyle name="Heading 1" xfId="92" builtinId="16" customBuiltin="1"/>
    <cellStyle name="Heading 1 2" xfId="35" xr:uid="{00000000-0005-0000-0000-00001D000000}"/>
    <cellStyle name="Heading 2" xfId="93" builtinId="17" customBuiltin="1"/>
    <cellStyle name="Heading 2 2" xfId="36" xr:uid="{00000000-0005-0000-0000-00001E000000}"/>
    <cellStyle name="Heading 3" xfId="94" builtinId="18" customBuiltin="1"/>
    <cellStyle name="Heading 3 2" xfId="37" xr:uid="{00000000-0005-0000-0000-00001F000000}"/>
    <cellStyle name="Heading 4" xfId="95" builtinId="19" customBuiltin="1"/>
    <cellStyle name="Heading 4 2" xfId="38" xr:uid="{00000000-0005-0000-0000-000020000000}"/>
    <cellStyle name="Hyperlink" xfId="64" builtinId="8"/>
    <cellStyle name="Input" xfId="98" builtinId="20" customBuiltin="1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2 4" xfId="168" xr:uid="{9C1C505B-C94C-4F8B-92DA-2F42663D3938}"/>
    <cellStyle name="Input 3" xfId="58" xr:uid="{A4594B97-7BED-4593-8376-A7AEB1070FD5}"/>
    <cellStyle name="Input 4" xfId="83" xr:uid="{82CC39D8-4D63-444E-A8E1-0CEE019DC640}"/>
    <cellStyle name="Input 5" xfId="126" xr:uid="{F3D6BDA1-702C-4918-9A4F-B73A7AB954CC}"/>
    <cellStyle name="Linked Cell" xfId="101" builtinId="24" customBuiltin="1"/>
    <cellStyle name="Linked Cell 2" xfId="40" xr:uid="{00000000-0005-0000-0000-000022000000}"/>
    <cellStyle name="Neutral 2" xfId="41" xr:uid="{00000000-0005-0000-0000-000023000000}"/>
    <cellStyle name="Neutral 2 2" xfId="169" xr:uid="{60A763BB-22AA-4289-8FF5-E05C3D265988}"/>
    <cellStyle name="Neutral 2 3" xfId="180" xr:uid="{F58CA61C-BF2C-42ED-AB2D-ABCE4525FEF1}"/>
    <cellStyle name="Neutral 2 4" xfId="135" xr:uid="{8D7AF1C2-F129-4CD5-802E-D2EBC0B23057}"/>
    <cellStyle name="Normal" xfId="0" builtinId="0"/>
    <cellStyle name="Normal 2" xfId="2" xr:uid="{00000000-0005-0000-0000-000025000000}"/>
    <cellStyle name="Normal 2 2" xfId="90" xr:uid="{6C1ABED5-0D53-4ED3-9C12-99B6FDD18872}"/>
    <cellStyle name="Normal 2 2 2" xfId="123" xr:uid="{6EE476D4-DD49-4F43-B983-0C6CC59A649F}"/>
    <cellStyle name="Normal 2 2 3" xfId="198" xr:uid="{D8055915-E355-4F9A-9C08-E019C105C07E}"/>
    <cellStyle name="Normal 2 3" xfId="124" xr:uid="{D893F955-667C-490C-876F-E9F6016F5807}"/>
    <cellStyle name="Normal 2 3 2" xfId="149" xr:uid="{53EA960B-EDEA-41F5-95F5-756A1C2AB000}"/>
    <cellStyle name="Normal 2 4" xfId="122" xr:uid="{247DD03F-AAF3-4B08-91D3-07A14DD99173}"/>
    <cellStyle name="Normal 2 4 2" xfId="91" xr:uid="{3AF5AE31-F156-4621-AB79-215E86A7F904}"/>
    <cellStyle name="Normal 2 5" xfId="134" xr:uid="{AB18B793-4887-4AD3-8490-0DBFEABA7F36}"/>
    <cellStyle name="Normal 2 6" xfId="154" xr:uid="{B9351137-3A76-4130-9999-CC4CC043B66D}"/>
    <cellStyle name="Normal 2 7" xfId="176" xr:uid="{D5315196-1EB4-4BDD-9E7B-B8B406A94304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3" xfId="65" xr:uid="{2F20F85D-A87A-45DF-BE11-921E698D65E0}"/>
    <cellStyle name="Normal 3 4" xfId="150" xr:uid="{1CD46876-06F9-42D4-995D-856360A0DCBE}"/>
    <cellStyle name="Normal 4" xfId="5" xr:uid="{00000000-0005-0000-0000-000027000000}"/>
    <cellStyle name="Normal 4 2" xfId="50" xr:uid="{B18C1064-FFAB-4115-B694-FDC74150E67E}"/>
    <cellStyle name="Normal 4 3" xfId="139" xr:uid="{6C5A3ADB-4CA4-4269-8363-418919399CD3}"/>
    <cellStyle name="Normal 5" xfId="81" xr:uid="{FD1517B1-BFF3-4B60-AC82-6C8E47309C27}"/>
    <cellStyle name="Normal 5 2" xfId="178" xr:uid="{0CB3955E-8C71-4152-BA0D-1398F5FE1436}"/>
    <cellStyle name="Normal 5 3" xfId="127" xr:uid="{BA97425C-7F30-4667-B462-2968418C3A6F}"/>
    <cellStyle name="Normal 6" xfId="119" xr:uid="{CD8BCB86-5015-4495-8C2E-8FF90F0DB8B4}"/>
    <cellStyle name="Normal 6 2" xfId="195" xr:uid="{C138CD76-960A-4FFD-B76E-21133D44AB85}"/>
    <cellStyle name="Normal 6 3" xfId="153" xr:uid="{68DBC6F2-9A7D-4D5C-96DE-717FF5D79152}"/>
    <cellStyle name="Normal 7" xfId="175" xr:uid="{74958159-86F5-4AB1-AE07-EA450CA31B17}"/>
    <cellStyle name="Normal 7 2" xfId="214" xr:uid="{BFFCD356-F867-4167-A482-7ED4E2A63983}"/>
    <cellStyle name="Normal 8" xfId="120" xr:uid="{CEEA6A2C-3637-410F-A891-436B6DE15C0D}"/>
    <cellStyle name="Normal 9" xfId="196" xr:uid="{F6926170-4FF8-4CA0-A1B0-3EC88CD39C80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3" xfId="72" xr:uid="{64E9DD61-3683-460A-9C12-FF0F88902B51}"/>
    <cellStyle name="Note 2 2 4" xfId="173" xr:uid="{D43333A4-8982-4E27-9683-51BDD126A7A6}"/>
    <cellStyle name="Note 2 3" xfId="49" xr:uid="{504DEB39-A994-485C-8060-7AAF64BA5C04}"/>
    <cellStyle name="Note 2 3 2" xfId="74" xr:uid="{D56845A7-2267-4573-853E-12F083A06395}"/>
    <cellStyle name="Note 2 3 3" xfId="193" xr:uid="{6239FA87-3FC3-4DA8-B137-86DEA5B33771}"/>
    <cellStyle name="Note 2 3 4" xfId="221" xr:uid="{64FA5A06-3FA9-43EE-B57B-F23A1EF1A0FA}"/>
    <cellStyle name="Note 2 4" xfId="60" xr:uid="{97A30038-0B1D-4066-96DF-B376C94F68FE}"/>
    <cellStyle name="Note 2 5" xfId="66" xr:uid="{6412CD1D-8588-450B-B81E-23C0DF12F126}"/>
    <cellStyle name="Note 2 6" xfId="85" xr:uid="{DD8F0B26-3540-4B7B-9AD4-CF61DDE68911}"/>
    <cellStyle name="Note 2 7" xfId="129" xr:uid="{21C490A1-2C18-48F4-9251-F7089981E914}"/>
    <cellStyle name="Note 2 8" xfId="151" xr:uid="{FED6155D-0AAC-4A4A-8432-12FD5448EA76}"/>
    <cellStyle name="Note 2 9" xfId="211" xr:uid="{BC710288-5C12-4299-B089-F7A753AA640A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3" xfId="61" xr:uid="{EBCB75E3-FBC0-4A0B-9885-E6AA6934D39D}"/>
    <cellStyle name="Note 3 4" xfId="69" xr:uid="{628DFE88-C2BA-47AB-B91C-53103B231A2F}"/>
    <cellStyle name="Note 3 5" xfId="86" xr:uid="{786A0C7D-0D2F-4271-908F-03C79E99AF18}"/>
    <cellStyle name="Note 3 6" xfId="130" xr:uid="{2F12CFA4-CE87-41FB-8A8F-D852210D176E}"/>
    <cellStyle name="Note 4" xfId="59" xr:uid="{FEAF3C38-DD41-4B54-BD89-21FBC954EA42}"/>
    <cellStyle name="Note 5" xfId="84" xr:uid="{94AC35CB-6167-4BD0-B8C3-B19024CBBBDC}"/>
    <cellStyle name="Note 6" xfId="128" xr:uid="{E2590093-9B24-4464-BC93-8C2BD1FACDA7}"/>
    <cellStyle name="Output" xfId="99" builtinId="21" customBuiltin="1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2 4" xfId="170" xr:uid="{8C6DA574-AEF4-42FF-9698-D30557D802D6}"/>
    <cellStyle name="Output 2 5" xfId="212" xr:uid="{998DA32B-9065-4440-8ED7-59472195297A}"/>
    <cellStyle name="Output 3" xfId="62" xr:uid="{8FDEAAAA-E285-40CD-AB9D-6A606E883BE5}"/>
    <cellStyle name="Output 4" xfId="87" xr:uid="{A072803B-EDF0-4F9F-B081-85A32D729528}"/>
    <cellStyle name="Output 5" xfId="131" xr:uid="{4FB106FC-734D-413A-A681-DA5346CDF450}"/>
    <cellStyle name="Title 2" xfId="44" xr:uid="{00000000-0005-0000-0000-00002D000000}"/>
    <cellStyle name="Title 2 2" xfId="171" xr:uid="{145ABA4E-2E79-4AE7-BD4F-878B45704154}"/>
    <cellStyle name="Title 2 3" xfId="194" xr:uid="{4D19C2AA-49D9-4544-9250-30CDAE8BD2B0}"/>
    <cellStyle name="Title 2 4" xfId="152" xr:uid="{17C1DC63-6E4A-46BC-AABD-EE7D3B8D1E1C}"/>
    <cellStyle name="Total" xfId="105" builtinId="25" customBuiltin="1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2 4" xfId="172" xr:uid="{A82C2973-69B9-4E73-A990-82CEE544AED1}"/>
    <cellStyle name="Total 2 5" xfId="213" xr:uid="{1AF2A93B-DD30-44CD-B3B5-AFF0F7586D8D}"/>
    <cellStyle name="Total 3" xfId="63" xr:uid="{251219DE-58A4-4CDE-B0FA-36D3D7F8D98C}"/>
    <cellStyle name="Total 4" xfId="88" xr:uid="{43003496-3D2A-468F-86B5-785D8B1EBE05}"/>
    <cellStyle name="Total 5" xfId="132" xr:uid="{49A7EC1D-9C08-49FB-B8BB-9A12662E230C}"/>
    <cellStyle name="Warning Text" xfId="103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7"/>
  <sheetViews>
    <sheetView zoomScale="90" zoomScaleNormal="90" workbookViewId="0">
      <selection activeCell="B17" sqref="B17"/>
    </sheetView>
  </sheetViews>
  <sheetFormatPr defaultRowHeight="12.5"/>
  <cols>
    <col min="2" max="2" width="137" bestFit="1" customWidth="1"/>
  </cols>
  <sheetData>
    <row r="2" spans="1:10" ht="22.5" customHeight="1">
      <c r="B2" s="405" t="s">
        <v>553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406"/>
      <c r="C3" s="329"/>
      <c r="D3" s="329"/>
      <c r="E3" s="329"/>
      <c r="F3" s="329"/>
      <c r="G3" s="329"/>
      <c r="H3" s="329"/>
      <c r="I3" s="329"/>
      <c r="J3" s="329"/>
    </row>
    <row r="4" spans="1:10" ht="20" customHeight="1">
      <c r="A4" s="330"/>
      <c r="B4" s="339" t="str">
        <f>'Tab 1'!A1</f>
        <v>Table 1: Namibia CPI: All-Items Index, monthly and annual percentage changes;February  2026</v>
      </c>
    </row>
    <row r="5" spans="1:10" ht="20" customHeight="1">
      <c r="A5" s="330"/>
      <c r="B5" s="340" t="str">
        <f>'Tab 2 '!A1</f>
        <v>Table 2: Namibia CPI from February 2025 to February 2026 by divisions and sub-groups (Dec.2012=100)</v>
      </c>
    </row>
    <row r="6" spans="1:10" ht="20" customHeight="1">
      <c r="A6" s="330"/>
      <c r="B6" s="340" t="str">
        <f>'Tab 3 '!A1</f>
        <v>Table 3: Namibia CPI from January 2025 to January 2026 (Month on Month Changes) by divisions and sub-groups (Dec.2012=100)</v>
      </c>
    </row>
    <row r="7" spans="1:10" ht="20" customHeight="1">
      <c r="A7" s="330"/>
      <c r="B7" s="340" t="str">
        <f>'Tab 4'!A1</f>
        <v>Table 4: Namibia CPI Febraury 2025 to February 2026 (Year on Year Changes) by divisions and sub groups (Dec. 2012 = 100)</v>
      </c>
    </row>
    <row r="8" spans="1:10" ht="20" customHeight="1">
      <c r="A8" s="330"/>
      <c r="B8" s="340" t="str">
        <f>'Tab 5'!A1</f>
        <v xml:space="preserve">Table 5: Namibia CPI from (Changes since last December) by divisions and sub groups (Dec.2012=100) </v>
      </c>
    </row>
    <row r="9" spans="1:10" ht="20" customHeight="1">
      <c r="A9" s="330"/>
      <c r="B9" s="344" t="str">
        <f>'Tab 6'!A1</f>
        <v>Table 6: Namibia CPI by divisions (Dec.2012=100)</v>
      </c>
    </row>
    <row r="10" spans="1:10" ht="20" customHeight="1">
      <c r="A10" s="330"/>
      <c r="B10" s="340" t="str">
        <f>'Tab 7'!A1</f>
        <v>Table 7: Namibia  CPI trends over the last four months (Dec 2012=100)</v>
      </c>
    </row>
    <row r="11" spans="1:10" ht="20" customHeight="1">
      <c r="A11" s="330"/>
      <c r="B11" s="331" t="str">
        <f>'Tab 8'!A1</f>
        <v>Table 8: Namibia CPI; Goods and Services (December 2012=100)</v>
      </c>
    </row>
    <row r="12" spans="1:10" ht="20" customHeight="1">
      <c r="A12" s="330"/>
      <c r="B12" s="340" t="str">
        <f>'Tab 9'!A1</f>
        <v>Table 9: Namibia CPI; Group contribution to overall CPI (Dec 2012=100)</v>
      </c>
    </row>
    <row r="13" spans="1:10" ht="20" customHeight="1">
      <c r="A13" s="330"/>
      <c r="B13" s="332" t="str">
        <f>'Table 10'!A1</f>
        <v>Table 10: Annual Inflation rate for Food and non alcoholic beverages per subgroups;</v>
      </c>
    </row>
    <row r="14" spans="1:10" ht="20" customHeight="1">
      <c r="A14" s="330"/>
      <c r="B14" s="331" t="str">
        <f>'Table 11'!A1</f>
        <v>Table 11: Annual Inflation rate for Alcoholic beverages and tobacco per subgroup;</v>
      </c>
    </row>
    <row r="15" spans="1:10" ht="20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" customHeight="1">
      <c r="A16" s="330"/>
      <c r="B16" s="331" t="str">
        <f>'Table 13'!A1</f>
        <v>Table 13: Annual Inflation rate for Transport per subgroup;</v>
      </c>
    </row>
    <row r="17" spans="1:2" ht="20" customHeight="1">
      <c r="A17" s="330"/>
      <c r="B17" s="331" t="str">
        <f>'Table 14'!A1</f>
        <v xml:space="preserve">Table 14: Zonal average prices for selected food items; </v>
      </c>
    </row>
  </sheetData>
  <mergeCells count="1">
    <mergeCell ref="B2:B3"/>
  </mergeCells>
  <phoneticPr fontId="51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0"/>
  <sheetViews>
    <sheetView zoomScale="88" workbookViewId="0">
      <selection activeCell="O12" sqref="O12"/>
    </sheetView>
  </sheetViews>
  <sheetFormatPr defaultColWidth="9" defaultRowHeight="12.5"/>
  <cols>
    <col min="2" max="2" width="30.7265625" customWidth="1"/>
    <col min="3" max="3" width="6.26953125" customWidth="1"/>
    <col min="4" max="5" width="7.26953125" customWidth="1"/>
    <col min="6" max="6" width="7.54296875" customWidth="1"/>
    <col min="7" max="7" width="7" customWidth="1"/>
    <col min="8" max="8" width="8.26953125" customWidth="1"/>
    <col min="9" max="10" width="6.7265625" customWidth="1"/>
  </cols>
  <sheetData>
    <row r="1" spans="1:13" ht="13">
      <c r="A1" s="24" t="s">
        <v>552</v>
      </c>
      <c r="C1" s="25"/>
      <c r="D1" s="25"/>
      <c r="E1" s="25"/>
      <c r="F1" s="25"/>
      <c r="G1" s="25"/>
      <c r="H1" s="25"/>
      <c r="I1" s="47"/>
    </row>
    <row r="2" spans="1:13" ht="21.75" customHeight="1">
      <c r="A2" s="26"/>
      <c r="B2" s="27"/>
      <c r="C2" s="28" t="s">
        <v>353</v>
      </c>
      <c r="D2" s="29" t="s">
        <v>375</v>
      </c>
      <c r="E2" s="403" t="s">
        <v>374</v>
      </c>
      <c r="F2" s="404"/>
      <c r="G2" s="29" t="s">
        <v>3</v>
      </c>
      <c r="H2" s="403" t="s">
        <v>376</v>
      </c>
      <c r="I2" s="404"/>
      <c r="J2" s="375"/>
      <c r="L2" s="86"/>
    </row>
    <row r="3" spans="1:13" ht="32.25" customHeight="1">
      <c r="A3" s="26"/>
      <c r="B3" s="30"/>
      <c r="D3" s="31">
        <v>41244</v>
      </c>
      <c r="E3" s="32">
        <v>45690</v>
      </c>
      <c r="F3" s="32">
        <v>46055</v>
      </c>
      <c r="G3" s="32">
        <v>46055</v>
      </c>
      <c r="H3" s="288" t="s">
        <v>377</v>
      </c>
      <c r="I3" s="33" t="s">
        <v>378</v>
      </c>
      <c r="J3" s="377"/>
      <c r="K3" s="48"/>
      <c r="L3" s="86"/>
      <c r="M3" s="48"/>
    </row>
    <row r="4" spans="1:13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5">
        <v>217.13355737106315</v>
      </c>
      <c r="F4" s="335">
        <v>220.61846120280225</v>
      </c>
      <c r="G4" s="335">
        <v>1.604958659514665</v>
      </c>
      <c r="H4" s="335">
        <f t="shared" ref="H4:H15" si="0">C4*E4/E$17*G4/100</f>
        <v>0.32731231235618824</v>
      </c>
      <c r="I4" s="335">
        <f>H4/H$17*100</f>
        <v>13.492857648571126</v>
      </c>
      <c r="J4" s="376"/>
      <c r="L4" s="86"/>
    </row>
    <row r="5" spans="1:13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6">
        <v>194.21397154601101</v>
      </c>
      <c r="F5" s="336">
        <v>200.78504409789278</v>
      </c>
      <c r="G5" s="336">
        <v>3.3834190710244627</v>
      </c>
      <c r="H5" s="336">
        <f t="shared" si="0"/>
        <v>0.47260121294069707</v>
      </c>
      <c r="I5" s="336">
        <f>H5/H$17*100</f>
        <v>19.482129605352487</v>
      </c>
      <c r="J5" s="376"/>
      <c r="L5" s="86"/>
    </row>
    <row r="6" spans="1:13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6">
        <v>101.83488518560108</v>
      </c>
      <c r="F6" s="336">
        <v>102.18173331103623</v>
      </c>
      <c r="G6" s="336">
        <v>0.34059853340335167</v>
      </c>
      <c r="H6" s="336">
        <f t="shared" si="0"/>
        <v>6.0413680739148726E-3</v>
      </c>
      <c r="I6" s="336">
        <f>H6/H$17*100</f>
        <v>0.24904446409962419</v>
      </c>
      <c r="J6" s="376"/>
      <c r="L6" s="86"/>
    </row>
    <row r="7" spans="1:13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6">
        <v>150.8541027738417</v>
      </c>
      <c r="F7" s="336">
        <v>158.0068907952529</v>
      </c>
      <c r="G7" s="336">
        <v>4.7415270051584599</v>
      </c>
      <c r="H7" s="336">
        <f t="shared" si="0"/>
        <v>1.1585919466902879</v>
      </c>
      <c r="I7" s="336">
        <f>H7/H$17*100</f>
        <v>47.760855975564731</v>
      </c>
      <c r="J7" s="376"/>
      <c r="L7" s="86"/>
    </row>
    <row r="8" spans="1:13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6">
        <v>166.13861744158777</v>
      </c>
      <c r="F8" s="336">
        <v>171.91828006967856</v>
      </c>
      <c r="G8" s="336">
        <v>3.4788195045157693</v>
      </c>
      <c r="H8" s="336">
        <f t="shared" si="0"/>
        <v>0.1805151196523411</v>
      </c>
      <c r="I8" s="336">
        <f t="shared" ref="I8:I15" si="1">H8/H$17*100</f>
        <v>7.4414090791466476</v>
      </c>
      <c r="J8" s="376"/>
      <c r="L8" s="86"/>
    </row>
    <row r="9" spans="1:13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6">
        <v>162.60939060907472</v>
      </c>
      <c r="F9" s="336">
        <v>169.09603798228565</v>
      </c>
      <c r="G9" s="336">
        <v>3.9890976461533683</v>
      </c>
      <c r="H9" s="336">
        <f t="shared" si="0"/>
        <v>7.4640429030371241E-2</v>
      </c>
      <c r="I9" s="336">
        <f t="shared" si="1"/>
        <v>3.0769165891905512</v>
      </c>
      <c r="J9" s="376"/>
      <c r="L9" s="86"/>
    </row>
    <row r="10" spans="1:13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6">
        <v>185.78293407718371</v>
      </c>
      <c r="F10" s="336">
        <v>184.0018699531928</v>
      </c>
      <c r="G10" s="336">
        <v>-0.95868015694648534</v>
      </c>
      <c r="H10" s="336">
        <f t="shared" si="0"/>
        <v>-0.14521537654527933</v>
      </c>
      <c r="I10" s="336">
        <f t="shared" si="1"/>
        <v>-5.9862410613410706</v>
      </c>
      <c r="J10" s="376"/>
      <c r="L10" s="86"/>
    </row>
    <row r="11" spans="1:13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6">
        <v>112.20786465515096</v>
      </c>
      <c r="F11" s="336">
        <v>110.44572567753579</v>
      </c>
      <c r="G11" s="336">
        <v>-1.5704237693416161</v>
      </c>
      <c r="H11" s="336">
        <f t="shared" si="0"/>
        <v>-3.8330356873028756E-2</v>
      </c>
      <c r="I11" s="336">
        <f t="shared" si="1"/>
        <v>-1.5800995849612098</v>
      </c>
      <c r="J11" s="376"/>
      <c r="L11" s="86"/>
    </row>
    <row r="12" spans="1:13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6">
        <v>180.02246379394182</v>
      </c>
      <c r="F12" s="336">
        <v>187.02872637202489</v>
      </c>
      <c r="G12" s="336">
        <v>3.8918823964672526</v>
      </c>
      <c r="H12" s="336">
        <f t="shared" si="0"/>
        <v>0.14224552036021623</v>
      </c>
      <c r="I12" s="336">
        <f t="shared" si="1"/>
        <v>5.8638141154882737</v>
      </c>
      <c r="J12" s="376"/>
      <c r="L12" s="86"/>
    </row>
    <row r="13" spans="1:13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6">
        <v>204.91712458317181</v>
      </c>
      <c r="F13" s="336">
        <v>209.90890177378907</v>
      </c>
      <c r="G13" s="336">
        <v>2.4359980654477624</v>
      </c>
      <c r="H13" s="336">
        <f t="shared" si="0"/>
        <v>0.10403325928531203</v>
      </c>
      <c r="I13" s="336">
        <f t="shared" si="1"/>
        <v>4.2885828160538697</v>
      </c>
      <c r="J13" s="376"/>
      <c r="L13" s="86"/>
    </row>
    <row r="14" spans="1:13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6">
        <v>197.13489420275124</v>
      </c>
      <c r="F14" s="336">
        <v>206.61593404616988</v>
      </c>
      <c r="G14" s="336">
        <v>4.8094173696451037</v>
      </c>
      <c r="H14" s="336">
        <f t="shared" si="0"/>
        <v>7.5328277843744851E-2</v>
      </c>
      <c r="I14" s="336">
        <f t="shared" si="1"/>
        <v>3.105271911530179</v>
      </c>
      <c r="J14" s="376"/>
      <c r="L14" s="86"/>
    </row>
    <row r="15" spans="1:13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6">
        <v>171.89405581099072</v>
      </c>
      <c r="F15" s="336">
        <v>174.10581339055602</v>
      </c>
      <c r="G15" s="336">
        <v>1.2866981171223699</v>
      </c>
      <c r="H15" s="336">
        <f t="shared" si="0"/>
        <v>6.8055345543583931E-2</v>
      </c>
      <c r="I15" s="336">
        <f t="shared" si="1"/>
        <v>2.8054584413085752</v>
      </c>
      <c r="J15" s="376"/>
      <c r="L15" s="86"/>
    </row>
    <row r="16" spans="1:13" ht="11.25" customHeight="1">
      <c r="A16" s="26"/>
      <c r="B16" s="35"/>
      <c r="C16" s="40"/>
      <c r="D16" s="37"/>
      <c r="E16" s="26"/>
      <c r="F16" s="26"/>
      <c r="G16" s="26"/>
      <c r="H16" s="26"/>
      <c r="I16" s="337"/>
      <c r="J16" s="376"/>
    </row>
    <row r="17" spans="1:10" ht="15" customHeight="1">
      <c r="A17" s="43"/>
      <c r="B17" s="44" t="s">
        <v>24</v>
      </c>
      <c r="C17" s="45">
        <v>100</v>
      </c>
      <c r="D17" s="46">
        <v>100</v>
      </c>
      <c r="E17" s="46">
        <v>175.09358125657292</v>
      </c>
      <c r="F17" s="46">
        <v>179.34103472065686</v>
      </c>
      <c r="G17" s="46">
        <v>2.4258190583582575</v>
      </c>
      <c r="H17" s="46">
        <f>C17*E17/E$17*G17/100</f>
        <v>2.4258190583582575</v>
      </c>
      <c r="I17" s="46">
        <f>H17/H$17*100</f>
        <v>100</v>
      </c>
      <c r="J17" s="376"/>
    </row>
    <row r="18" spans="1:10" ht="0.65" customHeight="1">
      <c r="F18" s="192"/>
      <c r="H18" s="38"/>
      <c r="I18" s="50"/>
      <c r="J18" s="376"/>
    </row>
    <row r="19" spans="1:10" ht="0.65" customHeight="1">
      <c r="H19" s="48"/>
      <c r="I19" s="48"/>
      <c r="J19" s="376"/>
    </row>
    <row r="20" spans="1:10">
      <c r="J20" s="376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R106"/>
  <sheetViews>
    <sheetView zoomScale="108" zoomScaleNormal="108" workbookViewId="0">
      <pane xSplit="82" ySplit="2" topLeftCell="EB3" activePane="bottomRight" state="frozen"/>
      <selection pane="topRight"/>
      <selection pane="bottomLeft"/>
      <selection pane="bottomRight" activeCell="ES5" sqref="ES5"/>
    </sheetView>
  </sheetViews>
  <sheetFormatPr defaultColWidth="8.81640625" defaultRowHeight="14.5"/>
  <cols>
    <col min="1" max="1" width="29.26953125" style="14" customWidth="1"/>
    <col min="2" max="2" width="7.7265625" style="14" hidden="1" customWidth="1"/>
    <col min="3" max="80" width="8.81640625" style="14" hidden="1" customWidth="1"/>
    <col min="81" max="81" width="9.26953125" style="14" hidden="1" customWidth="1"/>
    <col min="82" max="90" width="7.7265625" style="14" hidden="1" customWidth="1"/>
    <col min="91" max="91" width="7" style="14" hidden="1" customWidth="1"/>
    <col min="92" max="92" width="6.54296875" style="14" hidden="1" customWidth="1"/>
    <col min="93" max="93" width="6" style="14" hidden="1" customWidth="1"/>
    <col min="94" max="94" width="6.81640625" style="14" hidden="1" customWidth="1"/>
    <col min="95" max="95" width="6.7265625" style="14" hidden="1" customWidth="1"/>
    <col min="96" max="96" width="6.54296875" style="14" hidden="1" customWidth="1"/>
    <col min="97" max="97" width="6.81640625" style="14" hidden="1" customWidth="1"/>
    <col min="98" max="98" width="6.7265625" style="14" hidden="1" customWidth="1"/>
    <col min="99" max="100" width="6.54296875" style="14" hidden="1" customWidth="1"/>
    <col min="101" max="101" width="6.7265625" style="14" hidden="1" customWidth="1"/>
    <col min="102" max="102" width="6.453125" style="14" hidden="1" customWidth="1"/>
    <col min="103" max="103" width="7" style="14" hidden="1" customWidth="1"/>
    <col min="104" max="104" width="6.54296875" style="14" hidden="1" customWidth="1"/>
    <col min="105" max="105" width="6.1796875" style="14" hidden="1" customWidth="1"/>
    <col min="106" max="106" width="7" style="14" hidden="1" customWidth="1"/>
    <col min="107" max="107" width="6.81640625" style="14" hidden="1" customWidth="1"/>
    <col min="108" max="108" width="6.54296875" style="14" hidden="1" customWidth="1"/>
    <col min="109" max="110" width="6.81640625" style="14" hidden="1" customWidth="1"/>
    <col min="111" max="111" width="6.54296875" style="14" hidden="1" customWidth="1"/>
    <col min="112" max="113" width="6.7265625" style="14" hidden="1" customWidth="1"/>
    <col min="114" max="114" width="6.453125" style="14" hidden="1" customWidth="1"/>
    <col min="115" max="115" width="7" style="14" hidden="1" customWidth="1"/>
    <col min="116" max="116" width="6.6328125" style="14" hidden="1" customWidth="1"/>
    <col min="117" max="117" width="6" style="14" hidden="1" customWidth="1"/>
    <col min="118" max="118" width="6.81640625" style="14" hidden="1" customWidth="1"/>
    <col min="119" max="119" width="6.7265625" style="14" hidden="1" customWidth="1"/>
    <col min="120" max="120" width="6.54296875" style="14" hidden="1" customWidth="1"/>
    <col min="121" max="121" width="6.81640625" style="14" hidden="1" customWidth="1"/>
    <col min="122" max="122" width="6.7265625" style="14" hidden="1" customWidth="1"/>
    <col min="123" max="123" width="6.54296875" style="14" hidden="1" customWidth="1"/>
    <col min="124" max="124" width="6.6328125" style="14" hidden="1" customWidth="1"/>
    <col min="125" max="125" width="6.7265625" style="14" hidden="1" customWidth="1"/>
    <col min="126" max="126" width="6.453125" style="14" hidden="1" customWidth="1"/>
    <col min="127" max="127" width="7" style="14" hidden="1" customWidth="1"/>
    <col min="128" max="128" width="6.6328125" style="14" hidden="1" customWidth="1"/>
    <col min="129" max="129" width="6" style="14" hidden="1" customWidth="1"/>
    <col min="130" max="130" width="6.81640625" style="14" hidden="1" customWidth="1"/>
    <col min="131" max="135" width="7.7265625" style="14" hidden="1" customWidth="1"/>
    <col min="136" max="143" width="7.7265625" style="14" customWidth="1"/>
    <col min="144" max="145" width="8.81640625" style="14"/>
    <col min="146" max="146" width="8.08984375" style="14" customWidth="1"/>
    <col min="147" max="147" width="8.81640625" style="14"/>
    <col min="148" max="148" width="8.08984375" style="14" customWidth="1"/>
    <col min="149" max="16384" width="8.81640625" style="14"/>
  </cols>
  <sheetData>
    <row r="1" spans="1:148">
      <c r="A1" s="1" t="s">
        <v>536</v>
      </c>
      <c r="C1" s="1"/>
      <c r="D1" s="1"/>
    </row>
    <row r="2" spans="1:148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  <c r="EM2" s="15">
        <v>45901</v>
      </c>
      <c r="EN2" s="15">
        <v>45931</v>
      </c>
      <c r="EO2" s="15">
        <v>45962</v>
      </c>
      <c r="EP2" s="15">
        <v>45992</v>
      </c>
      <c r="EQ2" s="15">
        <v>46023</v>
      </c>
      <c r="ER2" s="15">
        <v>46054</v>
      </c>
    </row>
    <row r="3" spans="1:148" s="1" customFormat="1">
      <c r="A3" s="16" t="s">
        <v>28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  <c r="EM3" s="22">
        <v>2.7044739801037565</v>
      </c>
      <c r="EN3" s="22">
        <v>2.9049456222440568</v>
      </c>
      <c r="EO3" s="22">
        <v>0.51618267619168989</v>
      </c>
      <c r="EP3" s="22">
        <v>-0.53354280938168586</v>
      </c>
      <c r="EQ3" s="22">
        <v>-1.6393649997225026</v>
      </c>
      <c r="ER3" s="22">
        <v>-1.500647363037487</v>
      </c>
    </row>
    <row r="4" spans="1:148">
      <c r="A4" s="17" t="s">
        <v>381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  <c r="EM4" s="23">
        <v>1.7833834952969028</v>
      </c>
      <c r="EN4" s="23">
        <v>3.627503870768507</v>
      </c>
      <c r="EO4" s="23">
        <v>1.1453662243651479</v>
      </c>
      <c r="EP4" s="23">
        <v>-1.4134649325014408</v>
      </c>
      <c r="EQ4" s="23">
        <v>-3.0290422811077633</v>
      </c>
      <c r="ER4" s="23">
        <v>-1.079752457583723</v>
      </c>
    </row>
    <row r="5" spans="1:148">
      <c r="A5" s="18" t="s">
        <v>382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  <c r="EM5" s="23">
        <v>4.5518499640365917</v>
      </c>
      <c r="EN5" s="23">
        <v>3.6283545655344085</v>
      </c>
      <c r="EO5" s="23">
        <v>3.1315167453502113</v>
      </c>
      <c r="EP5" s="23">
        <v>2.9827497049735001</v>
      </c>
      <c r="EQ5" s="23">
        <v>2.8838077502154817</v>
      </c>
      <c r="ER5" s="23">
        <v>5.286790111444887</v>
      </c>
    </row>
    <row r="6" spans="1:148">
      <c r="A6" s="18" t="s">
        <v>383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  <c r="EM6" s="23">
        <v>3.160530384435674</v>
      </c>
      <c r="EN6" s="23">
        <v>2.4072919032956719</v>
      </c>
      <c r="EO6" s="23">
        <v>5.7920986711596214</v>
      </c>
      <c r="EP6" s="23">
        <v>4.9704366091323067</v>
      </c>
      <c r="EQ6" s="23">
        <v>6.1505347421401098</v>
      </c>
      <c r="ER6" s="23">
        <v>7.1805098936465868</v>
      </c>
    </row>
    <row r="7" spans="1:148">
      <c r="A7" s="18" t="s">
        <v>384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  <c r="EM7" s="23">
        <v>-3.2881689608728379</v>
      </c>
      <c r="EN7" s="23">
        <v>-0.68414439757405887</v>
      </c>
      <c r="EO7" s="23">
        <v>-0.59127074684673175</v>
      </c>
      <c r="EP7" s="23">
        <v>0.60315908702726517</v>
      </c>
      <c r="EQ7" s="23">
        <v>-0.61479036303695977</v>
      </c>
      <c r="ER7" s="23">
        <v>1.7145831700046159</v>
      </c>
    </row>
    <row r="8" spans="1:148" ht="16" customHeight="1">
      <c r="A8" s="18" t="s">
        <v>385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  <c r="EM8" s="23">
        <v>-7.2156574236897768</v>
      </c>
      <c r="EN8" s="23">
        <v>-5.2397244815995094</v>
      </c>
      <c r="EO8" s="23">
        <v>-4.8812959551041217</v>
      </c>
      <c r="EP8" s="23">
        <v>-4.4992862150659363</v>
      </c>
      <c r="EQ8" s="23">
        <v>-2.6603545142486809</v>
      </c>
      <c r="ER8" s="23">
        <v>-1.8377619058081507</v>
      </c>
    </row>
    <row r="9" spans="1:148">
      <c r="A9" s="18" t="s">
        <v>386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  <c r="EM9" s="23">
        <v>-1.8905360412768601</v>
      </c>
      <c r="EN9" s="23">
        <v>-3.271397917108132</v>
      </c>
      <c r="EO9" s="23">
        <v>-2.565079337964292</v>
      </c>
      <c r="EP9" s="23">
        <v>-2.2983715117148051</v>
      </c>
      <c r="EQ9" s="23">
        <v>-2.4771184178789696</v>
      </c>
      <c r="ER9" s="23">
        <v>-0.3748835630787255</v>
      </c>
    </row>
    <row r="10" spans="1:148">
      <c r="A10" s="18" t="s">
        <v>387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  <c r="EM10" s="23">
        <v>7.4066015446162368</v>
      </c>
      <c r="EN10" s="23">
        <v>6.6037825157713996</v>
      </c>
      <c r="EO10" s="23">
        <v>0.62653029230106938</v>
      </c>
      <c r="EP10" s="23">
        <v>-0.34449992527555651</v>
      </c>
      <c r="EQ10" s="23">
        <v>-2.655066095793245</v>
      </c>
      <c r="ER10" s="23">
        <v>-5.1048092111631291</v>
      </c>
    </row>
    <row r="11" spans="1:148">
      <c r="A11" s="18" t="s">
        <v>388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  <c r="EM11" s="23">
        <v>0.34130293642844833</v>
      </c>
      <c r="EN11" s="23">
        <v>-0.86746355753454907</v>
      </c>
      <c r="EO11" s="23">
        <v>-0.82798855923327608</v>
      </c>
      <c r="EP11" s="23">
        <v>2.2986313797303382</v>
      </c>
      <c r="EQ11" s="23">
        <v>3.6493078727907573</v>
      </c>
      <c r="ER11" s="23">
        <v>4.1983108088400058</v>
      </c>
    </row>
    <row r="12" spans="1:148">
      <c r="A12" s="18" t="s">
        <v>389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  <c r="EM12" s="23">
        <v>-1.2269125364089746</v>
      </c>
      <c r="EN12" s="23">
        <v>-0.37720295583042684</v>
      </c>
      <c r="EO12" s="23">
        <v>3.3823658379946977</v>
      </c>
      <c r="EP12" s="23">
        <v>1.0577533232811902</v>
      </c>
      <c r="EQ12" s="23">
        <v>1.2396033251328902</v>
      </c>
      <c r="ER12" s="23">
        <v>2.3338847037277759</v>
      </c>
    </row>
    <row r="13" spans="1:148" ht="15.65" customHeight="1">
      <c r="A13" s="18" t="s">
        <v>390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  <c r="EM13" s="23">
        <v>0.66142837981155367</v>
      </c>
      <c r="EN13" s="23">
        <v>-0.28274538451128706</v>
      </c>
      <c r="EO13" s="23">
        <v>-0.39428898655114608</v>
      </c>
      <c r="EP13" s="23">
        <v>-1.2748106386078604</v>
      </c>
      <c r="EQ13" s="23">
        <v>-1.3453714038651583</v>
      </c>
      <c r="ER13" s="23">
        <v>-1.3546246325721967</v>
      </c>
    </row>
    <row r="14" spans="1:148">
      <c r="A14" s="18" t="s">
        <v>391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  <c r="EM14" s="23">
        <v>0.19755391421931279</v>
      </c>
      <c r="EN14" s="23">
        <v>0.52200047548099349</v>
      </c>
      <c r="EO14" s="23">
        <v>-3.1202963944456599</v>
      </c>
      <c r="EP14" s="23">
        <v>-3.9224255323790231</v>
      </c>
      <c r="EQ14" s="23">
        <v>-4.2742503406493029</v>
      </c>
      <c r="ER14" s="23">
        <v>-3.5555299083273013</v>
      </c>
    </row>
    <row r="15" spans="1:148">
      <c r="A15" s="16" t="s">
        <v>29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  <c r="EM15" s="22">
        <v>8.1174711392157519</v>
      </c>
      <c r="EN15" s="22">
        <v>7.7217225380671124</v>
      </c>
      <c r="EO15" s="22">
        <v>8.2877266242376493</v>
      </c>
      <c r="EP15" s="22">
        <v>6.1738574223861207</v>
      </c>
      <c r="EQ15" s="22">
        <v>5.1235274377546887</v>
      </c>
      <c r="ER15" s="22">
        <v>2.993482699788359</v>
      </c>
    </row>
    <row r="16" spans="1:148" ht="15" customHeight="1">
      <c r="A16" s="18" t="s">
        <v>392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  <c r="EM16" s="23">
        <v>14.093948760020993</v>
      </c>
      <c r="EN16" s="23">
        <v>11.775733864930345</v>
      </c>
      <c r="EO16" s="23">
        <v>13.251626646012966</v>
      </c>
      <c r="EP16" s="23">
        <v>8.9407782620688891</v>
      </c>
      <c r="EQ16" s="23">
        <v>6.5998798721912237</v>
      </c>
      <c r="ER16" s="23">
        <v>1.2571403629871014</v>
      </c>
    </row>
    <row r="17" spans="1:148">
      <c r="A17" s="18" t="s">
        <v>393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  <c r="EM17" s="23">
        <v>12.269440368554967</v>
      </c>
      <c r="EN17" s="23">
        <v>12.068355126790962</v>
      </c>
      <c r="EO17" s="23">
        <v>12.601308313940677</v>
      </c>
      <c r="EP17" s="23">
        <v>12.650509021892148</v>
      </c>
      <c r="EQ17" s="23">
        <v>9.1556197192712574</v>
      </c>
      <c r="ER17" s="23">
        <v>8.0930835697057546</v>
      </c>
    </row>
    <row r="18" spans="1:148">
      <c r="A18" s="18" t="s">
        <v>394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  <c r="EM18" s="23">
        <v>0.59538466839543958</v>
      </c>
      <c r="EN18" s="23">
        <v>2.2697157055495296</v>
      </c>
      <c r="EO18" s="23">
        <v>2.0038122744534803</v>
      </c>
      <c r="EP18" s="23">
        <v>0.55619780256009221</v>
      </c>
      <c r="EQ18" s="23">
        <v>0.94324912124352522</v>
      </c>
      <c r="ER18" s="23">
        <v>1.3193036015964168</v>
      </c>
    </row>
    <row r="19" spans="1:148">
      <c r="A19" s="18" t="s">
        <v>395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  <c r="EM19" s="23">
        <v>7.453330048236694</v>
      </c>
      <c r="EN19" s="23">
        <v>4.1302818432816082</v>
      </c>
      <c r="EO19" s="23">
        <v>5.365698668210527</v>
      </c>
      <c r="EP19" s="23">
        <v>3.2564173567196377</v>
      </c>
      <c r="EQ19" s="23">
        <v>3.1701234950902233</v>
      </c>
      <c r="ER19" s="23">
        <v>2.9134701859151164</v>
      </c>
    </row>
    <row r="20" spans="1:148">
      <c r="A20" s="18" t="s">
        <v>396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  <c r="EM20" s="23">
        <v>12.596356897909899</v>
      </c>
      <c r="EN20" s="23">
        <v>12.0636964475799</v>
      </c>
      <c r="EO20" s="23">
        <v>12.632351410179638</v>
      </c>
      <c r="EP20" s="23">
        <v>12.545828569221769</v>
      </c>
      <c r="EQ20" s="23">
        <v>11.298828860563177</v>
      </c>
      <c r="ER20" s="23">
        <v>10.981891637072209</v>
      </c>
    </row>
    <row r="21" spans="1:148">
      <c r="A21" s="18" t="s">
        <v>397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  <c r="EM21" s="23">
        <v>5.6486305747321524</v>
      </c>
      <c r="EN21" s="23">
        <v>7.5132035654566209</v>
      </c>
      <c r="EO21" s="23">
        <v>7.7440076824390189</v>
      </c>
      <c r="EP21" s="23">
        <v>6.7536317719496708</v>
      </c>
      <c r="EQ21" s="23">
        <v>4.514747011377267</v>
      </c>
      <c r="ER21" s="23">
        <v>0.43643784590862822</v>
      </c>
    </row>
    <row r="22" spans="1:148" ht="13" customHeight="1">
      <c r="A22" s="18" t="s">
        <v>398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  <c r="EM22" s="23">
        <v>2.9664987928610884</v>
      </c>
      <c r="EN22" s="23">
        <v>6.4852273132232483</v>
      </c>
      <c r="EO22" s="23">
        <v>4.7718259175740627</v>
      </c>
      <c r="EP22" s="23">
        <v>6.6294318869256159</v>
      </c>
      <c r="EQ22" s="23">
        <v>4.3919873082535474</v>
      </c>
      <c r="ER22" s="23">
        <v>5.6279759829524352</v>
      </c>
    </row>
    <row r="23" spans="1:148">
      <c r="A23" s="18" t="s">
        <v>399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  <c r="EM23" s="23">
        <v>1.3870060543407874</v>
      </c>
      <c r="EN23" s="23">
        <v>1.4518063646556527</v>
      </c>
      <c r="EO23" s="23">
        <v>1.2648587957754245</v>
      </c>
      <c r="EP23" s="23">
        <v>-1.0757563039064166E-2</v>
      </c>
      <c r="EQ23" s="23">
        <v>-0.94258642630482825</v>
      </c>
      <c r="ER23" s="23">
        <v>-1.6636356218907622</v>
      </c>
    </row>
    <row r="24" spans="1:148">
      <c r="A24" s="18" t="s">
        <v>400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  <c r="EM24" s="23">
        <v>4.1973160026076357</v>
      </c>
      <c r="EN24" s="23">
        <v>5.6766111624170037</v>
      </c>
      <c r="EO24" s="23">
        <v>4.7396090647124964</v>
      </c>
      <c r="EP24" s="23">
        <v>3.8363401548445353</v>
      </c>
      <c r="EQ24" s="23">
        <v>5.2487608688681178</v>
      </c>
      <c r="ER24" s="23">
        <v>5.0497277787775943</v>
      </c>
    </row>
    <row r="25" spans="1:148">
      <c r="A25" s="18" t="s">
        <v>401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  <c r="EM25" s="23">
        <v>6.6101760300727506</v>
      </c>
      <c r="EN25" s="23">
        <v>7.3317469848691843</v>
      </c>
      <c r="EO25" s="23">
        <v>7.1826361318124015</v>
      </c>
      <c r="EP25" s="23">
        <v>7.7049850761866168</v>
      </c>
      <c r="EQ25" s="23">
        <v>6.6730440658975283</v>
      </c>
      <c r="ER25" s="23">
        <v>2.8647148108890406</v>
      </c>
    </row>
    <row r="26" spans="1:148">
      <c r="A26" s="313" t="s">
        <v>402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  <c r="EM26" s="23">
        <v>7.3260156965599492</v>
      </c>
      <c r="EN26" s="23">
        <v>8.3434106322367825</v>
      </c>
      <c r="EO26" s="23">
        <v>7.4204308232328913</v>
      </c>
      <c r="EP26" s="23">
        <v>6.0216984002467768</v>
      </c>
      <c r="EQ26" s="23">
        <v>6.0822250524578152</v>
      </c>
      <c r="ER26" s="23">
        <v>5.8452082574335122</v>
      </c>
    </row>
    <row r="27" spans="1:148">
      <c r="A27" s="313" t="s">
        <v>403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  <c r="EM27" s="23">
        <v>3.0509607204231628</v>
      </c>
      <c r="EN27" s="23">
        <v>1.6841969061924971</v>
      </c>
      <c r="EO27" s="23">
        <v>2.0321458609531504</v>
      </c>
      <c r="EP27" s="23">
        <v>4.1238241577960366</v>
      </c>
      <c r="EQ27" s="23">
        <v>2.9272594561480503</v>
      </c>
      <c r="ER27" s="23">
        <v>2.9948084733793365</v>
      </c>
    </row>
    <row r="28" spans="1:148">
      <c r="A28" s="18" t="s">
        <v>404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  <c r="EM28" s="23">
        <v>-1.2290930975150047</v>
      </c>
      <c r="EN28" s="23">
        <v>-1.5233579621231996</v>
      </c>
      <c r="EO28" s="23">
        <v>0.21039829557211931</v>
      </c>
      <c r="EP28" s="23">
        <v>-0.40960779261570224</v>
      </c>
      <c r="EQ28" s="23">
        <v>-0.39624687135271586</v>
      </c>
      <c r="ER28" s="23">
        <v>0.8575587492433101</v>
      </c>
    </row>
    <row r="29" spans="1:148">
      <c r="A29" s="16" t="s">
        <v>30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  <c r="EM29" s="22">
        <v>9.1911209147806971</v>
      </c>
      <c r="EN29" s="22">
        <v>7.171041516291595</v>
      </c>
      <c r="EO29" s="22">
        <v>7.4604900847545963</v>
      </c>
      <c r="EP29" s="22">
        <v>2.1892056606567962</v>
      </c>
      <c r="EQ29" s="22">
        <v>4.7430707708202817</v>
      </c>
      <c r="ER29" s="22">
        <v>2.432017126424995</v>
      </c>
    </row>
    <row r="30" spans="1:148">
      <c r="A30" s="18" t="s">
        <v>405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  <c r="EM30" s="23">
        <v>9.2764189991239761</v>
      </c>
      <c r="EN30" s="23">
        <v>6.160527460260397</v>
      </c>
      <c r="EO30" s="23">
        <v>6.2884988444098298</v>
      </c>
      <c r="EP30" s="23">
        <v>-0.31230902860602328</v>
      </c>
      <c r="EQ30" s="23">
        <v>1.5283290429920555</v>
      </c>
      <c r="ER30" s="23">
        <v>-1.410097189104448</v>
      </c>
    </row>
    <row r="31" spans="1:148">
      <c r="A31" s="18" t="s">
        <v>406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  <c r="EM31" s="23">
        <v>5.8632410402318413</v>
      </c>
      <c r="EN31" s="23">
        <v>7.8201325555479713</v>
      </c>
      <c r="EO31" s="23">
        <v>9.3020254287417288</v>
      </c>
      <c r="EP31" s="23">
        <v>7.3794493391121847</v>
      </c>
      <c r="EQ31" s="23">
        <v>9.146834524579404</v>
      </c>
      <c r="ER31" s="23">
        <v>8.6341738488958271</v>
      </c>
    </row>
    <row r="32" spans="1:148" ht="29">
      <c r="A32" s="19" t="s">
        <v>407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  <c r="EM32" s="23">
        <v>12.550084384309244</v>
      </c>
      <c r="EN32" s="23">
        <v>12.566294757110555</v>
      </c>
      <c r="EO32" s="23">
        <v>12.531953826265692</v>
      </c>
      <c r="EP32" s="23">
        <v>11.74805396658536</v>
      </c>
      <c r="EQ32" s="23">
        <v>19.601411589693797</v>
      </c>
      <c r="ER32" s="23">
        <v>19.601411589693797</v>
      </c>
    </row>
    <row r="33" spans="1:148">
      <c r="A33" s="16" t="s">
        <v>31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  <c r="EM33" s="22">
        <v>-1.4593153092020117</v>
      </c>
      <c r="EN33" s="22">
        <v>-1.0013211382667748</v>
      </c>
      <c r="EO33" s="22">
        <v>-1.5706549783534598</v>
      </c>
      <c r="EP33" s="22">
        <v>-1.2586436067567064</v>
      </c>
      <c r="EQ33" s="22">
        <v>-0.95674898564595878</v>
      </c>
      <c r="ER33" s="22">
        <v>0.17427038907223391</v>
      </c>
    </row>
    <row r="34" spans="1:148">
      <c r="A34" s="18" t="s">
        <v>408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  <c r="EM34" s="23">
        <v>-4.3776520657939813</v>
      </c>
      <c r="EN34" s="23">
        <v>-4.0684878785289982</v>
      </c>
      <c r="EO34" s="23">
        <v>-6.2013932190205026</v>
      </c>
      <c r="EP34" s="23">
        <v>-5.590259172660808</v>
      </c>
      <c r="EQ34" s="23">
        <v>-4.4842092573000372</v>
      </c>
      <c r="ER34" s="23">
        <v>-1.3981198461489157</v>
      </c>
    </row>
    <row r="35" spans="1:148">
      <c r="A35" s="18" t="s">
        <v>409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  <c r="EM35" s="23">
        <v>0.73962338028599106</v>
      </c>
      <c r="EN35" s="23">
        <v>0.99015162200608131</v>
      </c>
      <c r="EO35" s="23">
        <v>1.0335948837160203</v>
      </c>
      <c r="EP35" s="23">
        <v>0.99399869478915548</v>
      </c>
      <c r="EQ35" s="23">
        <v>1.3920125360967148</v>
      </c>
      <c r="ER35" s="23">
        <v>1.3203191923754076</v>
      </c>
    </row>
    <row r="36" spans="1:148">
      <c r="A36" s="18" t="s">
        <v>410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  <c r="EM36" s="23">
        <v>-3.0868833968437031</v>
      </c>
      <c r="EN36" s="23">
        <v>-4.9985771585855616</v>
      </c>
      <c r="EO36" s="23">
        <v>-6.5139755443739773</v>
      </c>
      <c r="EP36" s="23">
        <v>-4.4244680583800715</v>
      </c>
      <c r="EQ36" s="23">
        <v>-2.2760112430105579</v>
      </c>
      <c r="ER36" s="23">
        <v>-3.1431032880791889</v>
      </c>
    </row>
    <row r="37" spans="1:148">
      <c r="A37" s="18" t="s">
        <v>411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  <c r="EM37" s="23">
        <v>-1.9214626793506824</v>
      </c>
      <c r="EN37" s="23">
        <v>0.16157058876373753</v>
      </c>
      <c r="EO37" s="23">
        <v>0.10003859446933916</v>
      </c>
      <c r="EP37" s="23">
        <v>0.60275742252071041</v>
      </c>
      <c r="EQ37" s="23">
        <v>0.36523872720897543</v>
      </c>
      <c r="ER37" s="23">
        <v>1.6082373142335342</v>
      </c>
    </row>
    <row r="38" spans="1:148">
      <c r="A38" s="345" t="s">
        <v>557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  <c r="EM38" s="23">
        <v>-0.86439716849490367</v>
      </c>
      <c r="EN38" s="23">
        <v>-0.31581797152742297</v>
      </c>
      <c r="EO38" s="23">
        <v>0.73981206620005935</v>
      </c>
      <c r="EP38" s="23">
        <v>-0.40551713075826967</v>
      </c>
      <c r="EQ38" s="23">
        <v>-0.6700199709403023</v>
      </c>
      <c r="ER38" s="23">
        <v>-1.278351355076822</v>
      </c>
    </row>
    <row r="39" spans="1:148">
      <c r="A39" s="18" t="s">
        <v>412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  <c r="EM39" s="23">
        <v>0.67745249318167566</v>
      </c>
      <c r="EN39" s="23">
        <v>0.66903593943851547</v>
      </c>
      <c r="EO39" s="23">
        <v>0.44509174378679006</v>
      </c>
      <c r="EP39" s="23">
        <v>2.2777530031696642</v>
      </c>
      <c r="EQ39" s="23">
        <v>1.666141266887621</v>
      </c>
      <c r="ER39" s="23">
        <v>1.7754509602873014</v>
      </c>
    </row>
    <row r="40" spans="1:148">
      <c r="A40" s="18" t="s">
        <v>413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  <c r="EM40" s="23">
        <v>4.9012204921109657</v>
      </c>
      <c r="EN40" s="23">
        <v>4.9755062859843378</v>
      </c>
      <c r="EO40" s="23">
        <v>5.4031494081410898</v>
      </c>
      <c r="EP40" s="23">
        <v>7.0354417451361968</v>
      </c>
      <c r="EQ40" s="23">
        <v>6.5861012214521537</v>
      </c>
      <c r="ER40" s="23">
        <v>6.4504701129809661</v>
      </c>
    </row>
    <row r="41" spans="1:148">
      <c r="A41" s="16" t="s">
        <v>32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  <c r="EM41" s="22">
        <v>5.9613799085796586</v>
      </c>
      <c r="EN41" s="22">
        <v>5.0402961225285026</v>
      </c>
      <c r="EO41" s="22">
        <v>6.2417392826669129</v>
      </c>
      <c r="EP41" s="22">
        <v>2.8848465757298669</v>
      </c>
      <c r="EQ41" s="22">
        <v>1.895615696221526</v>
      </c>
      <c r="ER41" s="22">
        <v>3.7603499743900812</v>
      </c>
    </row>
    <row r="42" spans="1:148">
      <c r="A42" s="18" t="s">
        <v>414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  <c r="EM42" s="23">
        <v>7.061715018362861</v>
      </c>
      <c r="EN42" s="23">
        <v>5.019589699875084</v>
      </c>
      <c r="EO42" s="23">
        <v>8.0063812761059125</v>
      </c>
      <c r="EP42" s="23">
        <v>2.5994582631782066</v>
      </c>
      <c r="EQ42" s="23">
        <v>1.3556353213312491</v>
      </c>
      <c r="ER42" s="23">
        <v>3.633119005464053</v>
      </c>
    </row>
    <row r="43" spans="1:148">
      <c r="A43" s="18" t="s">
        <v>415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  <c r="EM43" s="23">
        <v>3.9882204704870645</v>
      </c>
      <c r="EN43" s="23">
        <v>0.60002346578266952</v>
      </c>
      <c r="EO43" s="23">
        <v>0.83458866276582455</v>
      </c>
      <c r="EP43" s="23">
        <v>0.88590643640257838</v>
      </c>
      <c r="EQ43" s="23">
        <v>-0.85916618838427894</v>
      </c>
      <c r="ER43" s="23">
        <v>4.9228993107107897</v>
      </c>
    </row>
    <row r="44" spans="1:148">
      <c r="A44" s="18" t="s">
        <v>416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  <c r="EM44" s="23">
        <v>2.4798963252357709</v>
      </c>
      <c r="EN44" s="23">
        <v>5.0557370927810865</v>
      </c>
      <c r="EO44" s="23">
        <v>2.639109194241172</v>
      </c>
      <c r="EP44" s="23">
        <v>3.2995900848695925</v>
      </c>
      <c r="EQ44" s="23">
        <v>3.1210242131865158</v>
      </c>
      <c r="ER44" s="23">
        <v>4.7948362153329356</v>
      </c>
    </row>
    <row r="45" spans="1:148">
      <c r="A45" s="18" t="s">
        <v>417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  <c r="EM45" s="23">
        <v>3.4823810794391079</v>
      </c>
      <c r="EN45" s="23">
        <v>5.6251917103807898</v>
      </c>
      <c r="EO45" s="23">
        <v>2.4579846245290184</v>
      </c>
      <c r="EP45" s="23">
        <v>8.718387515707505</v>
      </c>
      <c r="EQ45" s="23">
        <v>6.6009411397323134</v>
      </c>
      <c r="ER45" s="23">
        <v>3.6567264478490245</v>
      </c>
    </row>
    <row r="46" spans="1:148">
      <c r="A46" s="18" t="s">
        <v>418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  <c r="EM46" s="23">
        <v>5.2834780820568739</v>
      </c>
      <c r="EN46" s="23">
        <v>5.3602092373666466</v>
      </c>
      <c r="EO46" s="23">
        <v>4.0815421237808636</v>
      </c>
      <c r="EP46" s="23">
        <v>2.0262795209729205</v>
      </c>
      <c r="EQ46" s="23">
        <v>1.8812040444031481</v>
      </c>
      <c r="ER46" s="23">
        <v>3.5213547570945138</v>
      </c>
    </row>
    <row r="47" spans="1:148">
      <c r="A47" s="16" t="s">
        <v>33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  <c r="EM47" s="22">
        <v>16.593333614234581</v>
      </c>
      <c r="EN47" s="22">
        <v>11.246187205893506</v>
      </c>
      <c r="EO47" s="22">
        <v>11.782314186563852</v>
      </c>
      <c r="EP47" s="22">
        <v>11.512851960423916</v>
      </c>
      <c r="EQ47" s="22">
        <v>9.4457312092750385</v>
      </c>
      <c r="ER47" s="22">
        <v>8.9531984501534083</v>
      </c>
    </row>
    <row r="48" spans="1:148">
      <c r="A48" s="18" t="s">
        <v>419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  <c r="EM48" s="23">
        <v>5.3442212774140927</v>
      </c>
      <c r="EN48" s="23">
        <v>6.9726403279763502</v>
      </c>
      <c r="EO48" s="23">
        <v>7.1896681646506693</v>
      </c>
      <c r="EP48" s="23">
        <v>8.6554057424499149</v>
      </c>
      <c r="EQ48" s="23">
        <v>6.984962752706366</v>
      </c>
      <c r="ER48" s="23">
        <v>7.5085650992542554</v>
      </c>
    </row>
    <row r="49" spans="1:148">
      <c r="A49" s="18" t="s">
        <v>420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  <c r="EM49" s="23">
        <v>4.3658582478371244</v>
      </c>
      <c r="EN49" s="23">
        <v>5.5868318560335979</v>
      </c>
      <c r="EO49" s="23">
        <v>7.7742367662074088</v>
      </c>
      <c r="EP49" s="23">
        <v>7.6259338916165831</v>
      </c>
      <c r="EQ49" s="23">
        <v>9.6474250295823367</v>
      </c>
      <c r="ER49" s="23">
        <v>9.188065578534534</v>
      </c>
    </row>
    <row r="50" spans="1:148">
      <c r="A50" s="18" t="s">
        <v>421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  <c r="EM50" s="23">
        <v>3.3053727262018668</v>
      </c>
      <c r="EN50" s="23">
        <v>3.0107642480086412</v>
      </c>
      <c r="EO50" s="23">
        <v>8.4984734636734061E-2</v>
      </c>
      <c r="EP50" s="23">
        <v>-5.4893134110268988</v>
      </c>
      <c r="EQ50" s="23">
        <v>-3.6812092110739769</v>
      </c>
      <c r="ER50" s="23">
        <v>3.8075713781158527</v>
      </c>
    </row>
    <row r="51" spans="1:148">
      <c r="A51" s="18" t="s">
        <v>422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  <c r="EM51" s="23">
        <v>15.970970292492481</v>
      </c>
      <c r="EN51" s="23">
        <v>15.759432751567502</v>
      </c>
      <c r="EO51" s="23">
        <v>13.480271771964027</v>
      </c>
      <c r="EP51" s="23">
        <v>10.352081416304799</v>
      </c>
      <c r="EQ51" s="23">
        <v>1.3987832381992007</v>
      </c>
      <c r="ER51" s="23">
        <v>-0.39521768663412615</v>
      </c>
    </row>
    <row r="52" spans="1:148">
      <c r="A52" s="18" t="s">
        <v>423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  <c r="EM52" s="23">
        <v>26.163296713536582</v>
      </c>
      <c r="EN52" s="23">
        <v>9.2142090628511255</v>
      </c>
      <c r="EO52" s="23">
        <v>13.686651443935929</v>
      </c>
      <c r="EP52" s="23">
        <v>15.194469444783508</v>
      </c>
      <c r="EQ52" s="23">
        <v>15.948235277773449</v>
      </c>
      <c r="ER52" s="23">
        <v>13.675465967938536</v>
      </c>
    </row>
    <row r="53" spans="1:148">
      <c r="A53" s="18" t="s">
        <v>424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  <c r="EM53" s="23">
        <v>50.795151259387382</v>
      </c>
      <c r="EN53" s="23">
        <v>55.185272970310194</v>
      </c>
      <c r="EO53" s="23">
        <v>45.902210257435513</v>
      </c>
      <c r="EP53" s="23">
        <v>48.417837599436439</v>
      </c>
      <c r="EQ53" s="23">
        <v>50.656180460499343</v>
      </c>
      <c r="ER53" s="23">
        <v>38.792056765123419</v>
      </c>
    </row>
    <row r="54" spans="1:148">
      <c r="A54" s="18" t="s">
        <v>425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  <c r="EM54" s="23">
        <v>23.873451176202835</v>
      </c>
      <c r="EN54" s="23">
        <v>23.679020896727778</v>
      </c>
      <c r="EO54" s="23">
        <v>20.305555978387702</v>
      </c>
      <c r="EP54" s="23">
        <v>21.500427239971827</v>
      </c>
      <c r="EQ54" s="23">
        <v>11.82354450176075</v>
      </c>
      <c r="ER54" s="23">
        <v>17.432679917827471</v>
      </c>
    </row>
    <row r="55" spans="1:148">
      <c r="A55" s="18" t="s">
        <v>426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  <c r="EM55" s="23">
        <v>6.4150287797585719</v>
      </c>
      <c r="EN55" s="23">
        <v>6.7414085823340741</v>
      </c>
      <c r="EO55" s="23">
        <v>6.5508548313289765</v>
      </c>
      <c r="EP55" s="23">
        <v>6.9579212250199447</v>
      </c>
      <c r="EQ55" s="23">
        <v>6.4475549607666949</v>
      </c>
      <c r="ER55" s="23">
        <v>6.1452690285983067</v>
      </c>
    </row>
    <row r="56" spans="1:148">
      <c r="A56" s="18" t="s">
        <v>427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  <c r="EM56" s="23">
        <v>2.369444847665747</v>
      </c>
      <c r="EN56" s="23">
        <v>3.0765927018370292</v>
      </c>
      <c r="EO56" s="23">
        <v>4.2603270362384933</v>
      </c>
      <c r="EP56" s="23">
        <v>3.6587007026506626</v>
      </c>
      <c r="EQ56" s="23">
        <v>4.4534355522991831</v>
      </c>
      <c r="ER56" s="23">
        <v>2.645644388885259</v>
      </c>
    </row>
    <row r="57" spans="1:148">
      <c r="A57" s="18" t="s">
        <v>428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  <c r="EM57" s="23">
        <v>3.0922512526968831</v>
      </c>
      <c r="EN57" s="23">
        <v>2.6956671807496662</v>
      </c>
      <c r="EO57" s="23">
        <v>1.8384182940078801</v>
      </c>
      <c r="EP57" s="23">
        <v>3.7605572572204409</v>
      </c>
      <c r="EQ57" s="23">
        <v>5.6848420732847273</v>
      </c>
      <c r="ER57" s="23">
        <v>5.6259755978902177</v>
      </c>
    </row>
    <row r="58" spans="1:148" ht="29">
      <c r="A58" s="20" t="s">
        <v>34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22">
        <v>5.7833870044731555</v>
      </c>
      <c r="EN58" s="22">
        <v>5.6518328005913219</v>
      </c>
      <c r="EO58" s="22">
        <v>2.8135915358981265</v>
      </c>
      <c r="EP58" s="22">
        <v>1.8521766613659167</v>
      </c>
      <c r="EQ58" s="22">
        <v>1.835491895496034</v>
      </c>
      <c r="ER58" s="22">
        <v>1.6582128549040789</v>
      </c>
    </row>
    <row r="59" spans="1:148">
      <c r="A59" s="18" t="s">
        <v>429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23">
        <v>-14.780182901359822</v>
      </c>
      <c r="EN59" s="23">
        <v>-11.056372050554657</v>
      </c>
      <c r="EO59" s="23">
        <v>-12.163469591663301</v>
      </c>
      <c r="EP59" s="23">
        <v>-11.382681269786616</v>
      </c>
      <c r="EQ59" s="23">
        <v>-11.17044655105417</v>
      </c>
      <c r="ER59" s="23">
        <v>-5.0428009887098568</v>
      </c>
    </row>
    <row r="60" spans="1:148">
      <c r="A60" s="18" t="s">
        <v>430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23">
        <v>38.376337136085482</v>
      </c>
      <c r="EN60" s="23">
        <v>38.536520904139536</v>
      </c>
      <c r="EO60" s="23">
        <v>29.959677240497257</v>
      </c>
      <c r="EP60" s="23">
        <v>27.457469175684281</v>
      </c>
      <c r="EQ60" s="23">
        <v>34.918136504625778</v>
      </c>
      <c r="ER60" s="23">
        <v>23.846519141654781</v>
      </c>
    </row>
    <row r="61" spans="1:148">
      <c r="A61" s="18" t="s">
        <v>431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23">
        <v>3.8172382183864926</v>
      </c>
      <c r="EN61" s="23">
        <v>13.483519815159823</v>
      </c>
      <c r="EO61" s="23">
        <v>3.293024788979821</v>
      </c>
      <c r="EP61" s="23">
        <v>1.0252888200638921</v>
      </c>
      <c r="EQ61" s="23">
        <v>0.43814671021245033</v>
      </c>
      <c r="ER61" s="23">
        <v>-2.2719456373784652</v>
      </c>
    </row>
    <row r="62" spans="1:148">
      <c r="A62" s="18" t="s">
        <v>432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23">
        <v>7.0865147838010074</v>
      </c>
      <c r="EN62" s="23">
        <v>4.8119666299409403</v>
      </c>
      <c r="EO62" s="23">
        <v>-0.30637137738990816</v>
      </c>
      <c r="EP62" s="23">
        <v>-2.7237871279465224</v>
      </c>
      <c r="EQ62" s="23">
        <v>1.3996816752910064</v>
      </c>
      <c r="ER62" s="23">
        <v>8.7280893747415007</v>
      </c>
    </row>
    <row r="63" spans="1:148">
      <c r="A63" s="18" t="s">
        <v>433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23">
        <v>10.794343765259612</v>
      </c>
      <c r="EN63" s="23">
        <v>10.821844859976196</v>
      </c>
      <c r="EO63" s="23">
        <v>10.286503909910664</v>
      </c>
      <c r="EP63" s="23">
        <v>10.404000024027951</v>
      </c>
      <c r="EQ63" s="23">
        <v>16.488440767476391</v>
      </c>
      <c r="ER63" s="23">
        <v>16.733351419299851</v>
      </c>
    </row>
    <row r="64" spans="1:148">
      <c r="A64" s="18" t="s">
        <v>434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23">
        <v>30.688022157931329</v>
      </c>
      <c r="EN64" s="23">
        <v>22.119740702117923</v>
      </c>
      <c r="EO64" s="23">
        <v>29.271346042255288</v>
      </c>
      <c r="EP64" s="23">
        <v>29.873570004775758</v>
      </c>
      <c r="EQ64" s="23">
        <v>24.242829495313984</v>
      </c>
      <c r="ER64" s="23">
        <v>26.202820003470734</v>
      </c>
    </row>
    <row r="65" spans="1:148">
      <c r="A65" s="18" t="s">
        <v>435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23">
        <v>23.660382829649379</v>
      </c>
      <c r="EN65" s="23">
        <v>21.646898637682384</v>
      </c>
      <c r="EO65" s="23">
        <v>19.79990778349557</v>
      </c>
      <c r="EP65" s="23">
        <v>16.391752472652414</v>
      </c>
      <c r="EQ65" s="23">
        <v>12.713803790382457</v>
      </c>
      <c r="ER65" s="23">
        <v>13.501493365822853</v>
      </c>
    </row>
    <row r="66" spans="1:148">
      <c r="A66" s="18" t="s">
        <v>436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23">
        <v>3.3773423628385046</v>
      </c>
      <c r="EN66" s="23">
        <v>0.34594247861281247</v>
      </c>
      <c r="EO66" s="23">
        <v>-0.88208664017791705</v>
      </c>
      <c r="EP66" s="23">
        <v>0.29659591820167464</v>
      </c>
      <c r="EQ66" s="23">
        <v>-1.7076880947244035</v>
      </c>
      <c r="ER66" s="23">
        <v>-2.8780021347666889</v>
      </c>
    </row>
    <row r="67" spans="1:148">
      <c r="A67" s="18" t="s">
        <v>437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23">
        <v>-6.7694802566589942</v>
      </c>
      <c r="EN67" s="23">
        <v>-0.56964593441414024</v>
      </c>
      <c r="EO67" s="23">
        <v>-1.0440985610154172</v>
      </c>
      <c r="EP67" s="23">
        <v>4.9889307838969046</v>
      </c>
      <c r="EQ67" s="23">
        <v>5.2864891253685329</v>
      </c>
      <c r="ER67" s="23">
        <v>13.931309974161834</v>
      </c>
    </row>
    <row r="68" spans="1:148">
      <c r="A68" s="18" t="s">
        <v>438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23">
        <v>17.411432813088567</v>
      </c>
      <c r="EN68" s="23">
        <v>14.787937686302072</v>
      </c>
      <c r="EO68" s="23">
        <v>11.915576148230599</v>
      </c>
      <c r="EP68" s="23">
        <v>9.4258562535038521</v>
      </c>
      <c r="EQ68" s="23">
        <v>12.708709615002462</v>
      </c>
      <c r="ER68" s="23">
        <v>6.1961928242011908</v>
      </c>
    </row>
    <row r="69" spans="1:148">
      <c r="A69" s="18" t="s">
        <v>439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23">
        <v>17.131295982398925</v>
      </c>
      <c r="EN69" s="23">
        <v>13.011813263463367</v>
      </c>
      <c r="EO69" s="23">
        <v>10.176969480906052</v>
      </c>
      <c r="EP69" s="23">
        <v>12.71390004575359</v>
      </c>
      <c r="EQ69" s="23">
        <v>11.100449186067522</v>
      </c>
      <c r="ER69" s="23">
        <v>9.0478364649754894</v>
      </c>
    </row>
    <row r="70" spans="1:148">
      <c r="A70" s="18" t="s">
        <v>440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23">
        <v>2.7646088564488878</v>
      </c>
      <c r="EN70" s="23">
        <v>8.9404336570164418</v>
      </c>
      <c r="EO70" s="23">
        <v>21.652527111042374</v>
      </c>
      <c r="EP70" s="23">
        <v>13.532257229092593</v>
      </c>
      <c r="EQ70" s="23">
        <v>11.272142846773605</v>
      </c>
      <c r="ER70" s="23">
        <v>11.147271360973306</v>
      </c>
    </row>
    <row r="71" spans="1:148">
      <c r="A71" s="18" t="s">
        <v>441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23">
        <v>1.3812758840593347</v>
      </c>
      <c r="EN71" s="23">
        <v>-1.2749150745245572</v>
      </c>
      <c r="EO71" s="23">
        <v>-7.8769896519275306</v>
      </c>
      <c r="EP71" s="23">
        <v>-8.3051818170165177</v>
      </c>
      <c r="EQ71" s="23">
        <v>-7.9197857215339411</v>
      </c>
      <c r="ER71" s="23">
        <v>-7.3458990098204566</v>
      </c>
    </row>
    <row r="72" spans="1:148">
      <c r="A72" s="18" t="s">
        <v>442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23">
        <v>-3.8755401272568548</v>
      </c>
      <c r="EN72" s="23">
        <v>-10.287984335894407</v>
      </c>
      <c r="EO72" s="23">
        <v>-8.4105435834344604</v>
      </c>
      <c r="EP72" s="23">
        <v>-5.7501357333478893</v>
      </c>
      <c r="EQ72" s="23">
        <v>-4.4269725895530456</v>
      </c>
      <c r="ER72" s="23">
        <v>-2.5190630632925206</v>
      </c>
    </row>
    <row r="73" spans="1:148">
      <c r="A73" s="18" t="s">
        <v>443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23">
        <v>8.0313063241552527</v>
      </c>
      <c r="EN73" s="23">
        <v>17.332716337424387</v>
      </c>
      <c r="EO73" s="23">
        <v>10.71204600080415</v>
      </c>
      <c r="EP73" s="23">
        <v>5.7362666477420561</v>
      </c>
      <c r="EQ73" s="23">
        <v>8.528916078568443</v>
      </c>
      <c r="ER73" s="23">
        <v>15.528207855356271</v>
      </c>
    </row>
    <row r="74" spans="1:148" ht="13.5" customHeight="1">
      <c r="A74" s="18" t="s">
        <v>444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23">
        <v>13.611087732293143</v>
      </c>
      <c r="EN74" s="23">
        <v>13.773306636963966</v>
      </c>
      <c r="EO74" s="23">
        <v>9.576909786105702</v>
      </c>
      <c r="EP74" s="23">
        <v>6.9376365495052568</v>
      </c>
      <c r="EQ74" s="23">
        <v>6.6114262521065115</v>
      </c>
      <c r="ER74" s="23">
        <v>4.4157991219915544</v>
      </c>
    </row>
    <row r="75" spans="1:148">
      <c r="A75" s="18" t="s">
        <v>445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23">
        <v>-0.31625764788560673</v>
      </c>
      <c r="EN75" s="23">
        <v>-0.15713685426342749</v>
      </c>
      <c r="EO75" s="23">
        <v>-1.6333329823594767</v>
      </c>
      <c r="EP75" s="23">
        <v>0.51443887159146584</v>
      </c>
      <c r="EQ75" s="23">
        <v>0.1131147515874602</v>
      </c>
      <c r="ER75" s="23">
        <v>0.71685210834377244</v>
      </c>
    </row>
    <row r="76" spans="1:148">
      <c r="A76" s="18" t="s">
        <v>446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23">
        <v>0.89909341552120736</v>
      </c>
      <c r="EN76" s="23">
        <v>4.3492950695614496</v>
      </c>
      <c r="EO76" s="23">
        <v>6.7479853650108197</v>
      </c>
      <c r="EP76" s="23">
        <v>7.837533302743239</v>
      </c>
      <c r="EQ76" s="23">
        <v>1.4027115831984673</v>
      </c>
      <c r="ER76" s="23">
        <v>3.0089701723686773</v>
      </c>
    </row>
    <row r="77" spans="1:148" ht="29">
      <c r="A77" s="19" t="s">
        <v>447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23">
        <v>5.1090076712985848</v>
      </c>
      <c r="EN77" s="23">
        <v>1.6637051341324138</v>
      </c>
      <c r="EO77" s="23">
        <v>0.75346051255138491</v>
      </c>
      <c r="EP77" s="23">
        <v>0.59010868444602238</v>
      </c>
      <c r="EQ77" s="23">
        <v>0.32632731897301426</v>
      </c>
      <c r="ER77" s="23">
        <v>0.13344489993389175</v>
      </c>
    </row>
    <row r="78" spans="1:148" ht="29">
      <c r="A78" s="19" t="s">
        <v>448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23">
        <v>2.7890444654582183</v>
      </c>
      <c r="EN78" s="23">
        <v>1.5838380964062821</v>
      </c>
      <c r="EO78" s="23">
        <v>0.93081230113270408</v>
      </c>
      <c r="EP78" s="23">
        <v>1.5050497207321314</v>
      </c>
      <c r="EQ78" s="23">
        <v>1.4155510101396374</v>
      </c>
      <c r="ER78" s="23">
        <v>0.43448864252975739</v>
      </c>
    </row>
    <row r="79" spans="1:148" ht="29">
      <c r="A79" s="20" t="s">
        <v>35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  <c r="EM79" s="22">
        <v>2.5824972760255491</v>
      </c>
      <c r="EN79" s="22">
        <v>2.870038824022032</v>
      </c>
      <c r="EO79" s="22">
        <v>3.4607116933105004</v>
      </c>
      <c r="EP79" s="22">
        <v>2.4245371823363229</v>
      </c>
      <c r="EQ79" s="22">
        <v>0.61363442311493088</v>
      </c>
      <c r="ER79" s="22">
        <v>2.7085929660291725</v>
      </c>
    </row>
    <row r="80" spans="1:148">
      <c r="A80" s="18" t="s">
        <v>449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  <c r="EM80" s="23">
        <v>2.3116920688616176</v>
      </c>
      <c r="EN80" s="23">
        <v>2.7155185565604683</v>
      </c>
      <c r="EO80" s="23">
        <v>3.1092624801070485</v>
      </c>
      <c r="EP80" s="23">
        <v>1.8026880614945355</v>
      </c>
      <c r="EQ80" s="23">
        <v>-0.35570953542412553</v>
      </c>
      <c r="ER80" s="23">
        <v>2.6406570860666818</v>
      </c>
    </row>
    <row r="81" spans="1:148">
      <c r="A81" s="18" t="s">
        <v>450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  <c r="EM81" s="23">
        <v>-0.773347235429938</v>
      </c>
      <c r="EN81" s="23">
        <v>-0.47639468910608684</v>
      </c>
      <c r="EO81" s="23">
        <v>2.1288299502549819</v>
      </c>
      <c r="EP81" s="23">
        <v>2.8408418463287717</v>
      </c>
      <c r="EQ81" s="23">
        <v>1.2783262025227344</v>
      </c>
      <c r="ER81" s="23">
        <v>2.8587960534297139</v>
      </c>
    </row>
    <row r="82" spans="1:148">
      <c r="A82" s="18" t="s">
        <v>451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  <c r="EM82" s="23">
        <v>10.124563106112291</v>
      </c>
      <c r="EN82" s="23">
        <v>11.514593267604667</v>
      </c>
      <c r="EO82" s="23">
        <v>11.150528058750055</v>
      </c>
      <c r="EP82" s="23">
        <v>10.217717571695445</v>
      </c>
      <c r="EQ82" s="23">
        <v>8.1455730491797738</v>
      </c>
      <c r="ER82" s="23">
        <v>4.8343972735841447</v>
      </c>
    </row>
    <row r="83" spans="1:148">
      <c r="A83" s="294" t="s">
        <v>452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  <c r="EM83" s="23">
        <v>6.7492792324135138</v>
      </c>
      <c r="EN83" s="23">
        <v>4.165307092480532</v>
      </c>
      <c r="EO83" s="23">
        <v>3.0863280282511028</v>
      </c>
      <c r="EP83" s="23">
        <v>5.0554501759718278</v>
      </c>
      <c r="EQ83" s="23">
        <v>6.2749501611318266</v>
      </c>
      <c r="ER83" s="23">
        <v>3.8522574882665026</v>
      </c>
    </row>
    <row r="84" spans="1:148">
      <c r="A84" s="18" t="s">
        <v>453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  <c r="EM84" s="23">
        <v>2.4806209595497251</v>
      </c>
      <c r="EN84" s="23">
        <v>3.2656594225256868</v>
      </c>
      <c r="EO84" s="23">
        <v>6.5208813451610723</v>
      </c>
      <c r="EP84" s="23">
        <v>5.8092019545252782</v>
      </c>
      <c r="EQ84" s="23">
        <v>4.7021785543779089</v>
      </c>
      <c r="ER84" s="23">
        <v>3.1607719220714756</v>
      </c>
    </row>
    <row r="85" spans="1:148">
      <c r="A85" s="18" t="s">
        <v>454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  <c r="EM85" s="23">
        <v>-5.0768355385587824</v>
      </c>
      <c r="EN85" s="23">
        <v>-4.570636202885467</v>
      </c>
      <c r="EO85" s="23">
        <v>-4.4120757038283784</v>
      </c>
      <c r="EP85" s="23">
        <v>-4.2541523003538089</v>
      </c>
      <c r="EQ85" s="23">
        <v>-4.3701849733517264</v>
      </c>
      <c r="ER85" s="23">
        <v>-4.3858864907549986</v>
      </c>
    </row>
    <row r="86" spans="1:148">
      <c r="A86" s="18" t="s">
        <v>455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  <c r="EM86" s="23">
        <v>1.3600368254268176</v>
      </c>
      <c r="EN86" s="23">
        <v>0.39615259133545067</v>
      </c>
      <c r="EO86" s="23">
        <v>0.53588205119343968</v>
      </c>
      <c r="EP86" s="23">
        <v>0.75234279191616338</v>
      </c>
      <c r="EQ86" s="23">
        <v>1.6762633270677583</v>
      </c>
      <c r="ER86" s="23">
        <v>0.89829270407524575</v>
      </c>
    </row>
    <row r="87" spans="1:148">
      <c r="A87" s="16" t="s">
        <v>36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  <c r="EM87" s="22">
        <v>2.7480912108371882</v>
      </c>
      <c r="EN87" s="22">
        <v>3.4043217603615687</v>
      </c>
      <c r="EO87" s="22">
        <v>3.2123066475260771</v>
      </c>
      <c r="EP87" s="22">
        <v>2.9437049277089073</v>
      </c>
      <c r="EQ87" s="22">
        <v>3.2368290618424567</v>
      </c>
      <c r="ER87" s="22">
        <v>2.9303383568572059</v>
      </c>
    </row>
    <row r="88" spans="1:148">
      <c r="A88" s="18" t="s">
        <v>456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  <c r="EM88" s="23">
        <v>1.6886354226887619</v>
      </c>
      <c r="EN88" s="23">
        <v>2.163538448775526</v>
      </c>
      <c r="EO88" s="23">
        <v>1.6978160950848604</v>
      </c>
      <c r="EP88" s="23">
        <v>3.7683761905980049</v>
      </c>
      <c r="EQ88" s="23">
        <v>1.8704919126149235</v>
      </c>
      <c r="ER88" s="23">
        <v>0.72017649127573691</v>
      </c>
    </row>
    <row r="89" spans="1:148">
      <c r="A89" s="18" t="s">
        <v>457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  <c r="EM89" s="23">
        <v>-4.1380211381431451</v>
      </c>
      <c r="EN89" s="23">
        <v>-6.6279172979433412</v>
      </c>
      <c r="EO89" s="23">
        <v>-4.7830468038419838</v>
      </c>
      <c r="EP89" s="23">
        <v>-4.6999414027074522</v>
      </c>
      <c r="EQ89" s="23">
        <v>-2.3429909468784302</v>
      </c>
      <c r="ER89" s="23">
        <v>0.10240193577335788</v>
      </c>
    </row>
    <row r="90" spans="1:148">
      <c r="A90" s="18" t="s">
        <v>458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  <c r="EM90" s="23">
        <v>3.1691386591740809</v>
      </c>
      <c r="EN90" s="23">
        <v>1.9922576232183786</v>
      </c>
      <c r="EO90" s="23">
        <v>1.6791998036298281</v>
      </c>
      <c r="EP90" s="23">
        <v>1.5262071679190399</v>
      </c>
      <c r="EQ90" s="23">
        <v>4.0858031270534667</v>
      </c>
      <c r="ER90" s="23">
        <v>5.4538739704910171</v>
      </c>
    </row>
    <row r="91" spans="1:148">
      <c r="A91" s="18" t="s">
        <v>459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  <c r="EM91" s="23">
        <v>0.99339704113694438</v>
      </c>
      <c r="EN91" s="23">
        <v>2.2139019983365245</v>
      </c>
      <c r="EO91" s="23">
        <v>1.624174715567591</v>
      </c>
      <c r="EP91" s="23">
        <v>1.6989702011802592</v>
      </c>
      <c r="EQ91" s="23">
        <v>2.5746335010596368</v>
      </c>
      <c r="ER91" s="23">
        <v>-0.11012975957558524</v>
      </c>
    </row>
    <row r="92" spans="1:148" ht="29">
      <c r="A92" s="19" t="s">
        <v>460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  <c r="EM92" s="23">
        <v>10.864709383240751</v>
      </c>
      <c r="EN92" s="23">
        <v>8.6934505394354602</v>
      </c>
      <c r="EO92" s="23">
        <v>10.332049910902924</v>
      </c>
      <c r="EP92" s="23">
        <v>7.4193199551601623</v>
      </c>
      <c r="EQ92" s="23">
        <v>9.2969194766636178</v>
      </c>
      <c r="ER92" s="23">
        <v>7.1397860941908533</v>
      </c>
    </row>
    <row r="93" spans="1:148">
      <c r="A93" s="18" t="s">
        <v>461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  <c r="EM93" s="23">
        <v>0.63822918888503466</v>
      </c>
      <c r="EN93" s="23">
        <v>2.7953245487797034</v>
      </c>
      <c r="EO93" s="23">
        <v>2.7867851759863242</v>
      </c>
      <c r="EP93" s="23">
        <v>3.4365866135633922</v>
      </c>
      <c r="EQ93" s="23">
        <v>3.5002892812534299</v>
      </c>
      <c r="ER93" s="23">
        <v>2.4556689460714125</v>
      </c>
    </row>
    <row r="94" spans="1:148">
      <c r="A94" s="18" t="s">
        <v>462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  <c r="EM94" s="23">
        <v>6.7239306598774249</v>
      </c>
      <c r="EN94" s="23">
        <v>3.43146561858849</v>
      </c>
      <c r="EO94" s="23">
        <v>3.1799879920865806</v>
      </c>
      <c r="EP94" s="23">
        <v>3.5194838025947206</v>
      </c>
      <c r="EQ94" s="23">
        <v>1.1323939195441426</v>
      </c>
      <c r="ER94" s="23">
        <v>2.6541861367351629</v>
      </c>
    </row>
    <row r="95" spans="1:148">
      <c r="A95" s="18" t="s">
        <v>463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  <c r="EM95" s="23">
        <v>0.95868653246429858</v>
      </c>
      <c r="EN95" s="23">
        <v>1.5425713096574469</v>
      </c>
      <c r="EO95" s="23">
        <v>-8.8338311721145146E-2</v>
      </c>
      <c r="EP95" s="23">
        <v>0.19950057731601589</v>
      </c>
      <c r="EQ95" s="23">
        <v>0.89552771889592009</v>
      </c>
      <c r="ER95" s="23">
        <v>1.452403152277455</v>
      </c>
    </row>
    <row r="96" spans="1:148">
      <c r="A96" s="18" t="s">
        <v>464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  <c r="EM96" s="23">
        <v>5.2242787932388808</v>
      </c>
      <c r="EN96" s="23">
        <v>5.7415331353235217</v>
      </c>
      <c r="EO96" s="23">
        <v>6.4372018800429771</v>
      </c>
      <c r="EP96" s="23">
        <v>6.0242443225457123</v>
      </c>
      <c r="EQ96" s="23">
        <v>4.7432501541013465</v>
      </c>
      <c r="ER96" s="23">
        <v>5.2756047026728936</v>
      </c>
    </row>
    <row r="97" spans="1:148">
      <c r="A97" s="18" t="s">
        <v>465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  <c r="EM97" s="23">
        <v>-0.1366932432906367</v>
      </c>
      <c r="EN97" s="23">
        <v>1.7200177263404726</v>
      </c>
      <c r="EO97" s="23">
        <v>1.5879365355757216</v>
      </c>
      <c r="EP97" s="23">
        <v>0.21186994821773908</v>
      </c>
      <c r="EQ97" s="23">
        <v>0.30084852156551278</v>
      </c>
      <c r="ER97" s="23">
        <v>1.3123104630852822</v>
      </c>
    </row>
    <row r="98" spans="1:148">
      <c r="A98" s="18" t="s">
        <v>466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  <c r="EM98" s="23">
        <v>1.4367075250195711</v>
      </c>
      <c r="EN98" s="23">
        <v>-0.11503125960435057</v>
      </c>
      <c r="EO98" s="23">
        <v>-0.22608588553541153</v>
      </c>
      <c r="EP98" s="23">
        <v>2.9644576107172895</v>
      </c>
      <c r="EQ98" s="23">
        <v>2.8715995090562245</v>
      </c>
      <c r="ER98" s="23">
        <v>3.5267748696957</v>
      </c>
    </row>
    <row r="99" spans="1:148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  <c r="EM99" s="285">
        <v>2.7326968405331229</v>
      </c>
      <c r="EN99" s="285">
        <v>2.7947937630401896</v>
      </c>
      <c r="EO99" s="285">
        <v>2.6281503576781375</v>
      </c>
      <c r="EP99" s="285">
        <v>3.2043950578582496</v>
      </c>
      <c r="EQ99" s="285">
        <v>2.4489186507908158</v>
      </c>
      <c r="ER99" s="285">
        <v>1.6993618059089783</v>
      </c>
    </row>
    <row r="100" spans="1:148">
      <c r="A100" s="16" t="s">
        <v>595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  <c r="EM100" s="22">
        <v>5.9294520947403555</v>
      </c>
      <c r="EN100" s="22">
        <v>5.2074454059123525</v>
      </c>
      <c r="EO100" s="22">
        <v>3.8250927069639431</v>
      </c>
      <c r="EP100" s="22">
        <v>4.7582880944106591</v>
      </c>
      <c r="EQ100" s="22">
        <v>5.1254910397340154</v>
      </c>
      <c r="ER100" s="22">
        <v>4.0819723368764329</v>
      </c>
    </row>
    <row r="101" spans="1:148">
      <c r="A101" s="18" t="s">
        <v>467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  <c r="EM101" s="23">
        <v>11.680586664585249</v>
      </c>
      <c r="EN101" s="23">
        <v>12.129700111002848</v>
      </c>
      <c r="EO101" s="23">
        <v>10.128525432989903</v>
      </c>
      <c r="EP101" s="23">
        <v>10.896049174242407</v>
      </c>
      <c r="EQ101" s="23">
        <v>12.217565928746282</v>
      </c>
      <c r="ER101" s="23">
        <v>10.176420561634302</v>
      </c>
    </row>
    <row r="102" spans="1:148">
      <c r="A102" s="18" t="s">
        <v>468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  <c r="EM102" s="23">
        <v>1.7175775662779529</v>
      </c>
      <c r="EN102" s="23">
        <v>3.3825710773683682E-2</v>
      </c>
      <c r="EO102" s="23">
        <v>-1.0286077533344269</v>
      </c>
      <c r="EP102" s="23">
        <v>1.9197881892523583E-2</v>
      </c>
      <c r="EQ102" s="23">
        <v>-0.33143296130025135</v>
      </c>
      <c r="ER102" s="23">
        <v>-0.76974560872751852</v>
      </c>
    </row>
    <row r="103" spans="1:148">
      <c r="A103" s="18" t="s">
        <v>469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  <c r="EM103" s="23">
        <v>4.1884864751873465</v>
      </c>
      <c r="EN103" s="23">
        <v>6.3446911196540583</v>
      </c>
      <c r="EO103" s="23">
        <v>6.8134735561049951</v>
      </c>
      <c r="EP103" s="23">
        <v>7.4466813434981702</v>
      </c>
      <c r="EQ103" s="23">
        <v>8.1047253018411141</v>
      </c>
      <c r="ER103" s="23">
        <v>9.1195525823907388</v>
      </c>
    </row>
    <row r="104" spans="1:148" ht="29">
      <c r="A104" s="20" t="s">
        <v>596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  <c r="EM104" s="22">
        <v>1.6536532801295181</v>
      </c>
      <c r="EN104" s="22">
        <v>1.9700939745843868</v>
      </c>
      <c r="EO104" s="22">
        <v>2.2151252502275156</v>
      </c>
      <c r="EP104" s="22">
        <v>2.6645195312788132</v>
      </c>
      <c r="EQ104" s="22">
        <v>1.5238462244122388</v>
      </c>
      <c r="ER104" s="22">
        <v>0.87327346407263917</v>
      </c>
    </row>
    <row r="105" spans="1:148">
      <c r="A105" s="18" t="s">
        <v>470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  <c r="EM105" s="23">
        <v>0.83622239530444631</v>
      </c>
      <c r="EN105" s="23">
        <v>2.270104918260202</v>
      </c>
      <c r="EO105" s="23">
        <v>3.4162067670563374</v>
      </c>
      <c r="EP105" s="23">
        <v>1.9717306600016968</v>
      </c>
      <c r="EQ105" s="23">
        <v>1.2242281392088614</v>
      </c>
      <c r="ER105" s="23">
        <v>1.9380929190946148</v>
      </c>
    </row>
    <row r="106" spans="1:148">
      <c r="A106" s="18" t="s">
        <v>471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  <c r="EM106" s="23">
        <v>2.0564593543276146</v>
      </c>
      <c r="EN106" s="23">
        <v>1.8241871071115128</v>
      </c>
      <c r="EO106" s="23">
        <v>1.6249301912569365</v>
      </c>
      <c r="EP106" s="23">
        <v>3.0112679239776128</v>
      </c>
      <c r="EQ106" s="23">
        <v>1.6742342545054782</v>
      </c>
      <c r="ER106" s="23">
        <v>0.34746972173810775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R14"/>
  <sheetViews>
    <sheetView workbookViewId="0">
      <selection activeCell="ET9" sqref="ET9"/>
    </sheetView>
  </sheetViews>
  <sheetFormatPr defaultColWidth="9" defaultRowHeight="12.5"/>
  <cols>
    <col min="1" max="1" width="25.5429687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7" hidden="1" customWidth="1"/>
    <col min="106" max="106" width="7.816406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6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6.6328125" hidden="1" customWidth="1"/>
    <col min="129" max="129" width="6.7265625" hidden="1" customWidth="1"/>
    <col min="130" max="130" width="6.36328125" hidden="1" customWidth="1"/>
    <col min="131" max="131" width="6.54296875" hidden="1" customWidth="1"/>
    <col min="132" max="132" width="6.36328125" hidden="1" customWidth="1"/>
    <col min="133" max="133" width="7.26953125" hidden="1" customWidth="1"/>
    <col min="134" max="134" width="6.81640625" hidden="1" customWidth="1"/>
    <col min="135" max="135" width="7.26953125" hidden="1" customWidth="1"/>
    <col min="136" max="136" width="7" customWidth="1"/>
    <col min="137" max="137" width="7.36328125" customWidth="1"/>
    <col min="138" max="138" width="6.26953125" customWidth="1"/>
    <col min="139" max="139" width="7.36328125" customWidth="1"/>
    <col min="140" max="140" width="7.26953125" customWidth="1"/>
    <col min="141" max="141" width="7.1796875" customWidth="1"/>
    <col min="142" max="142" width="7.08984375" customWidth="1"/>
    <col min="143" max="143" width="6.7265625" bestFit="1" customWidth="1"/>
    <col min="144" max="144" width="7.7265625" customWidth="1"/>
    <col min="145" max="145" width="7.453125" customWidth="1"/>
    <col min="146" max="146" width="7.7265625" customWidth="1"/>
  </cols>
  <sheetData>
    <row r="1" spans="1:148" ht="14.5">
      <c r="A1" s="1" t="s">
        <v>533</v>
      </c>
    </row>
    <row r="3" spans="1:148" ht="13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67">
        <v>45809</v>
      </c>
      <c r="EK3" s="367">
        <v>45839</v>
      </c>
      <c r="EL3" s="367">
        <v>45870</v>
      </c>
      <c r="EM3" s="367">
        <v>45901</v>
      </c>
      <c r="EN3" s="367">
        <v>45931</v>
      </c>
      <c r="EO3" s="367">
        <v>45962</v>
      </c>
      <c r="EP3" s="367">
        <v>45992</v>
      </c>
      <c r="EQ3" s="367">
        <v>46023</v>
      </c>
      <c r="ER3" s="402">
        <v>46054</v>
      </c>
    </row>
    <row r="4" spans="1:148" ht="14.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68">
        <v>6.7384930260248268</v>
      </c>
      <c r="EK4" s="368">
        <v>5.8193523726454117</v>
      </c>
      <c r="EL4" s="368">
        <v>5.252392884449165</v>
      </c>
      <c r="EM4" s="368">
        <v>4.520518074913852</v>
      </c>
      <c r="EN4" s="368">
        <v>4.407468028703704</v>
      </c>
      <c r="EO4" s="368">
        <v>3.54381118573734</v>
      </c>
      <c r="EP4" s="368">
        <v>3.2934733273609567</v>
      </c>
      <c r="EQ4" s="368">
        <v>3.6039248330338722</v>
      </c>
      <c r="ER4" s="393">
        <v>2.8803497919469976</v>
      </c>
    </row>
    <row r="5" spans="1:148" ht="14.5">
      <c r="A5" s="12" t="s">
        <v>472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69">
        <v>8.2071730272665917</v>
      </c>
      <c r="EK5" s="369">
        <v>7.4237108352404704</v>
      </c>
      <c r="EL5" s="369">
        <v>5.8433164301050482</v>
      </c>
      <c r="EM5" s="369">
        <v>5.7517077606781299</v>
      </c>
      <c r="EN5" s="369">
        <v>5.9995495361110329</v>
      </c>
      <c r="EO5" s="369">
        <v>6.3258480283952139</v>
      </c>
      <c r="EP5" s="369">
        <v>6.6102542153642503</v>
      </c>
      <c r="EQ5" s="369">
        <v>4.8734383861351489</v>
      </c>
      <c r="ER5" s="338">
        <v>4.4118212733905722</v>
      </c>
    </row>
    <row r="6" spans="1:148" s="289" customFormat="1" ht="14.5">
      <c r="A6" s="12" t="s">
        <v>473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69">
        <v>7.0557949041979811</v>
      </c>
      <c r="EK6" s="369">
        <v>7.8546269504486759</v>
      </c>
      <c r="EL6" s="369">
        <v>4.2410746744768488</v>
      </c>
      <c r="EM6" s="369">
        <v>4.2243334298085244</v>
      </c>
      <c r="EN6" s="369">
        <v>4.7320936098484765</v>
      </c>
      <c r="EO6" s="369">
        <v>4.6290933656581075</v>
      </c>
      <c r="EP6" s="369">
        <v>2.2749063928732056</v>
      </c>
      <c r="EQ6" s="369">
        <v>2.7295047844011719</v>
      </c>
      <c r="ER6" s="338">
        <v>4.0607052482295245</v>
      </c>
    </row>
    <row r="7" spans="1:148" ht="14.5">
      <c r="A7" s="13" t="s">
        <v>474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69">
        <v>5.1612077114264565</v>
      </c>
      <c r="EK7" s="369">
        <v>5.726271635886107</v>
      </c>
      <c r="EL7" s="369">
        <v>5.0290863106054786</v>
      </c>
      <c r="EM7" s="369">
        <v>3.9779697766378632</v>
      </c>
      <c r="EN7" s="369">
        <v>3.7604398302387523</v>
      </c>
      <c r="EO7" s="369">
        <v>2.6185379521876939</v>
      </c>
      <c r="EP7" s="369">
        <v>2.7684740619580879</v>
      </c>
      <c r="EQ7" s="369">
        <v>4.0997882953565039</v>
      </c>
      <c r="ER7" s="338">
        <v>4.9921988131906403</v>
      </c>
    </row>
    <row r="8" spans="1:148" s="289" customFormat="1" ht="14.5">
      <c r="A8" s="12" t="s">
        <v>475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69">
        <v>1.1225901740315862</v>
      </c>
      <c r="EK8" s="369">
        <v>2.804474627431361</v>
      </c>
      <c r="EL8" s="369">
        <v>1.5912964897528639</v>
      </c>
      <c r="EM8" s="369">
        <v>3.5391812613890608</v>
      </c>
      <c r="EN8" s="369">
        <v>4.2918635385838684</v>
      </c>
      <c r="EO8" s="369">
        <v>3.6105994959464454</v>
      </c>
      <c r="EP8" s="369">
        <v>2.6480855528374434</v>
      </c>
      <c r="EQ8" s="369">
        <v>2.5010470122596189</v>
      </c>
      <c r="ER8" s="338">
        <v>2.3636784093028069</v>
      </c>
    </row>
    <row r="9" spans="1:148" ht="14.5">
      <c r="A9" s="13" t="s">
        <v>476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69">
        <v>8.5416367154293766</v>
      </c>
      <c r="EK9" s="369">
        <v>6.7232853235819903</v>
      </c>
      <c r="EL9" s="369">
        <v>6.026826321438719</v>
      </c>
      <c r="EM9" s="369">
        <v>5.4143075898683151</v>
      </c>
      <c r="EN9" s="369">
        <v>6.2732179396349608</v>
      </c>
      <c r="EO9" s="369">
        <v>5.3740212790192459</v>
      </c>
      <c r="EP9" s="369">
        <v>6.3329409833092569</v>
      </c>
      <c r="EQ9" s="369">
        <v>6.053985744374188</v>
      </c>
      <c r="ER9" s="338">
        <v>6.0851117254886731</v>
      </c>
    </row>
    <row r="10" spans="1:148" ht="14.5">
      <c r="A10" s="13" t="s">
        <v>477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69">
        <v>7.0067452014246641</v>
      </c>
      <c r="EK10" s="369">
        <v>6.4295966038635726</v>
      </c>
      <c r="EL10" s="369">
        <v>5.831354687525419</v>
      </c>
      <c r="EM10" s="369">
        <v>5.4809904148630579</v>
      </c>
      <c r="EN10" s="369">
        <v>7.1112580556780927</v>
      </c>
      <c r="EO10" s="369">
        <v>4.7146453850316163</v>
      </c>
      <c r="EP10" s="369">
        <v>4.464389394187279</v>
      </c>
      <c r="EQ10" s="369">
        <v>6.6112807939255021</v>
      </c>
      <c r="ER10" s="338">
        <v>6.4526155648365346</v>
      </c>
    </row>
    <row r="11" spans="1:148" s="289" customFormat="1" ht="14.5">
      <c r="A11" s="12" t="s">
        <v>478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69">
        <v>6.4898656381445932</v>
      </c>
      <c r="EK11" s="369">
        <v>5.5034490294799241</v>
      </c>
      <c r="EL11" s="369">
        <v>5.2574395554926667</v>
      </c>
      <c r="EM11" s="369">
        <v>4.2820263384493558</v>
      </c>
      <c r="EN11" s="369">
        <v>3.8010330116007935</v>
      </c>
      <c r="EO11" s="369">
        <v>2.8659212784242243</v>
      </c>
      <c r="EP11" s="369">
        <v>2.470907238032666</v>
      </c>
      <c r="EQ11" s="369">
        <v>2.9774449297229353</v>
      </c>
      <c r="ER11" s="338">
        <v>1.8628525829649476</v>
      </c>
    </row>
    <row r="12" spans="1:148" ht="14.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68">
        <v>7.5520952809105495</v>
      </c>
      <c r="EK12" s="368">
        <v>6.7865984508694623</v>
      </c>
      <c r="EL12" s="368">
        <v>6.5837618703463932</v>
      </c>
      <c r="EM12" s="368">
        <v>6.5863036761576268</v>
      </c>
      <c r="EN12" s="368">
        <v>5.2145245242375893</v>
      </c>
      <c r="EO12" s="368">
        <v>5.6679542290868312</v>
      </c>
      <c r="EP12" s="368">
        <v>5.3201361719879259</v>
      </c>
      <c r="EQ12" s="368">
        <v>4.9065398162887846</v>
      </c>
      <c r="ER12" s="393">
        <v>5.591366246323588</v>
      </c>
    </row>
    <row r="13" spans="1:148" ht="14.5">
      <c r="A13" s="13" t="s">
        <v>479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69">
        <v>4.6811183885019858</v>
      </c>
      <c r="EK13" s="369">
        <v>4.8915164483506572</v>
      </c>
      <c r="EL13" s="369">
        <v>4.6656883373883176</v>
      </c>
      <c r="EM13" s="369">
        <v>4.6200525398043766</v>
      </c>
      <c r="EN13" s="369">
        <v>4.8225681522180679</v>
      </c>
      <c r="EO13" s="369">
        <v>5.0894386762642085</v>
      </c>
      <c r="EP13" s="369">
        <v>4.3202314910524109</v>
      </c>
      <c r="EQ13" s="369">
        <v>3.7785578792168195</v>
      </c>
      <c r="ER13" s="338">
        <v>4.7847741430869348</v>
      </c>
    </row>
    <row r="14" spans="1:148" ht="14.5">
      <c r="A14" s="13" t="s">
        <v>480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69">
        <v>15.764020555770799</v>
      </c>
      <c r="EK14" s="369">
        <v>12.103403705539023</v>
      </c>
      <c r="EL14" s="369">
        <v>11.911435843173336</v>
      </c>
      <c r="EM14" s="369">
        <v>11.965655290200289</v>
      </c>
      <c r="EN14" s="369">
        <v>6.2282592356383617</v>
      </c>
      <c r="EO14" s="369">
        <v>7.1690189814685539</v>
      </c>
      <c r="EP14" s="369">
        <v>7.9223037044179705</v>
      </c>
      <c r="EQ14" s="369">
        <v>7.8473569954233113</v>
      </c>
      <c r="ER14" s="338">
        <v>7.6920353762296827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EA3" activePane="bottomRight" state="frozen"/>
      <selection pane="topRight"/>
      <selection pane="bottomLeft"/>
      <selection pane="bottomRight" activeCell="ET6" sqref="ET6"/>
    </sheetView>
  </sheetViews>
  <sheetFormatPr defaultColWidth="9" defaultRowHeight="12.5"/>
  <cols>
    <col min="1" max="1" width="25.8164062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6.54296875" hidden="1" customWidth="1"/>
    <col min="106" max="106" width="6.4531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7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7.6328125" hidden="1" customWidth="1"/>
    <col min="129" max="130" width="6.36328125" hidden="1" customWidth="1"/>
    <col min="131" max="131" width="6.7265625" hidden="1" customWidth="1"/>
    <col min="132" max="132" width="7.1796875" hidden="1" customWidth="1"/>
    <col min="133" max="133" width="6.6328125" hidden="1" customWidth="1"/>
    <col min="134" max="135" width="7.1796875" hidden="1" customWidth="1"/>
    <col min="136" max="137" width="7" customWidth="1"/>
    <col min="138" max="138" width="6.54296875" customWidth="1"/>
    <col min="139" max="139" width="6.81640625" customWidth="1"/>
    <col min="140" max="140" width="7.7265625" customWidth="1"/>
    <col min="141" max="141" width="7.453125" customWidth="1"/>
    <col min="142" max="142" width="7.6328125" customWidth="1"/>
    <col min="146" max="146" width="7.36328125" customWidth="1"/>
  </cols>
  <sheetData>
    <row r="1" spans="1:187" ht="14.5">
      <c r="A1" s="1" t="s">
        <v>534</v>
      </c>
    </row>
    <row r="2" spans="1:187" ht="13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  <c r="EM2" s="9">
        <v>45901</v>
      </c>
      <c r="EN2" s="9">
        <v>45931</v>
      </c>
      <c r="EO2" s="392">
        <v>45962</v>
      </c>
      <c r="EP2" s="392">
        <v>45992</v>
      </c>
      <c r="EQ2" s="392">
        <v>46023</v>
      </c>
      <c r="ER2" s="392">
        <v>46054</v>
      </c>
    </row>
    <row r="3" spans="1:187" s="4" customFormat="1" ht="13">
      <c r="A3" s="4" t="s">
        <v>481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 s="5">
        <v>3.7283020811957641</v>
      </c>
      <c r="EN3" s="5">
        <v>4.7948403377892106</v>
      </c>
      <c r="EO3" s="393">
        <v>4.7948403377892106</v>
      </c>
      <c r="EP3" s="393">
        <v>4.7948403377892106</v>
      </c>
      <c r="EQ3" s="393">
        <v>4.9084096079682098</v>
      </c>
      <c r="ER3" s="393">
        <v>4.9880258819829066</v>
      </c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482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 s="7">
        <v>3.7283020811957641</v>
      </c>
      <c r="EN4" s="7">
        <v>4.7948403377891822</v>
      </c>
      <c r="EO4" s="338">
        <v>4.7948403377891822</v>
      </c>
      <c r="EP4" s="338">
        <v>4.7948403377892106</v>
      </c>
      <c r="EQ4" s="338">
        <v>4.9084096079682098</v>
      </c>
      <c r="ER4" s="338">
        <v>4.9880258819829066</v>
      </c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 ht="13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 s="5">
        <v>3.1214436990677967</v>
      </c>
      <c r="EN5" s="5">
        <v>2.0531181821124846</v>
      </c>
      <c r="EO5" s="393">
        <v>2.0889326556696517</v>
      </c>
      <c r="EP5" s="393">
        <v>3.002050362903887</v>
      </c>
      <c r="EQ5" s="393">
        <v>2.4131211184876094</v>
      </c>
      <c r="ER5" s="393">
        <v>2.3183747939138186</v>
      </c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483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 s="7">
        <v>2.8504488146438263</v>
      </c>
      <c r="EN6" s="7">
        <v>1.3503252374172234</v>
      </c>
      <c r="EO6" s="338">
        <v>1.4008159982619901</v>
      </c>
      <c r="EP6" s="338">
        <v>2.7498725154550243</v>
      </c>
      <c r="EQ6" s="338">
        <v>1.9963659897652093</v>
      </c>
      <c r="ER6" s="338">
        <v>1.8594608456449038</v>
      </c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484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 s="7">
        <v>3.6811450957864906</v>
      </c>
      <c r="EN7" s="7">
        <v>3.5256045226304025</v>
      </c>
      <c r="EO7" s="338">
        <v>3.5256045226304025</v>
      </c>
      <c r="EP7" s="338">
        <v>3.5256045226304025</v>
      </c>
      <c r="EQ7" s="338">
        <v>3.283967000197336</v>
      </c>
      <c r="ER7" s="338">
        <v>3.283967000197336</v>
      </c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 ht="13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 s="5">
        <v>3.959870905238688</v>
      </c>
      <c r="EN8" s="5">
        <v>0.36491830857556806</v>
      </c>
      <c r="EO8" s="393">
        <v>1.3161955606012583</v>
      </c>
      <c r="EP8" s="393">
        <v>1.3035946112118495</v>
      </c>
      <c r="EQ8" s="393">
        <v>1.3035946112118495</v>
      </c>
      <c r="ER8" s="393">
        <v>1.3035946112118495</v>
      </c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485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 s="7">
        <v>1.5400371042537415</v>
      </c>
      <c r="EN9" s="7">
        <v>0.32136276665093533</v>
      </c>
      <c r="EO9" s="338">
        <v>2.741620656860249</v>
      </c>
      <c r="EP9" s="338">
        <v>2.741620656860249</v>
      </c>
      <c r="EQ9" s="338">
        <v>2.741620656860249</v>
      </c>
      <c r="ER9" s="338">
        <v>2.741620656860249</v>
      </c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486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 s="7">
        <v>4.0948875647937655</v>
      </c>
      <c r="EN10" s="7">
        <v>0.3672899658727431</v>
      </c>
      <c r="EO10" s="338">
        <v>1.2385792646771847</v>
      </c>
      <c r="EP10" s="338">
        <v>1.2253024456865234</v>
      </c>
      <c r="EQ10" s="338">
        <v>1.2253024456865234</v>
      </c>
      <c r="ER10" s="338">
        <v>1.2253024456865234</v>
      </c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 ht="13">
      <c r="A11" s="4" t="s">
        <v>487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 s="5">
        <v>3.0336608846667019</v>
      </c>
      <c r="EN11" s="5">
        <v>2.1929903511765048</v>
      </c>
      <c r="EO11" s="393">
        <v>2.1611737637276605</v>
      </c>
      <c r="EP11" s="393">
        <v>4.4804177405697061</v>
      </c>
      <c r="EQ11" s="393">
        <v>4.3791495699156968</v>
      </c>
      <c r="ER11" s="393">
        <v>4.7633912575487187</v>
      </c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488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 s="7">
        <v>7.1524479551441544</v>
      </c>
      <c r="EN12" s="7">
        <v>3.9477575115393506</v>
      </c>
      <c r="EO12" s="338">
        <v>3.9477575115393506</v>
      </c>
      <c r="EP12" s="338">
        <v>3.9477575115393506</v>
      </c>
      <c r="EQ12" s="338">
        <v>3.9477575115393506</v>
      </c>
      <c r="ER12" s="338">
        <v>3.9477575115393506</v>
      </c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489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 s="7">
        <v>3.4703545750035971</v>
      </c>
      <c r="EN13" s="7">
        <v>1.8815852711848322</v>
      </c>
      <c r="EO13" s="338">
        <v>0.96109430659974748</v>
      </c>
      <c r="EP13" s="338">
        <v>1.8258414321022229</v>
      </c>
      <c r="EQ13" s="338">
        <v>4.1356950364664726</v>
      </c>
      <c r="ER13" s="338">
        <v>4.8865485166127627</v>
      </c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490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 s="7">
        <v>-1.1396321833912708</v>
      </c>
      <c r="EN14" s="7">
        <v>-6.1660985377201882E-2</v>
      </c>
      <c r="EO14" s="338">
        <v>0.35972938207333982</v>
      </c>
      <c r="EP14" s="338">
        <v>9.0467498219013009E-2</v>
      </c>
      <c r="EQ14" s="338">
        <v>0.72457269589254736</v>
      </c>
      <c r="ER14" s="338">
        <v>1.2550176343200832</v>
      </c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491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 s="7">
        <v>1.4254585604848842</v>
      </c>
      <c r="EN15" s="7">
        <v>1.5345129788620397</v>
      </c>
      <c r="EO15" s="338">
        <v>1.5259950295119609</v>
      </c>
      <c r="EP15" s="338">
        <v>5.0577469967337549</v>
      </c>
      <c r="EQ15" s="338">
        <v>4.730483774749402</v>
      </c>
      <c r="ER15" s="338">
        <v>5.2545882599530671</v>
      </c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Q21"/>
  <sheetViews>
    <sheetView zoomScale="124" zoomScaleNormal="124" workbookViewId="0">
      <pane xSplit="1" ySplit="2" topLeftCell="EA3" activePane="bottomRight" state="frozen"/>
      <selection pane="topRight"/>
      <selection pane="bottomLeft"/>
      <selection pane="bottomRight" activeCell="ES15" sqref="ES15"/>
    </sheetView>
  </sheetViews>
  <sheetFormatPr defaultColWidth="9" defaultRowHeight="12.5"/>
  <cols>
    <col min="1" max="1" width="26.453125" customWidth="1"/>
    <col min="2" max="36" width="8.81640625" hidden="1" customWidth="1"/>
    <col min="37" max="45" width="9" hidden="1" customWidth="1"/>
    <col min="46" max="88" width="8.81640625" hidden="1" customWidth="1"/>
    <col min="89" max="89" width="9" hidden="1" customWidth="1"/>
    <col min="90" max="90" width="8.81640625" hidden="1" customWidth="1"/>
    <col min="91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8" width="6.1796875" hidden="1" customWidth="1"/>
    <col min="109" max="109" width="6.453125" hidden="1" customWidth="1"/>
    <col min="110" max="110" width="6.26953125" hidden="1" customWidth="1"/>
    <col min="111" max="112" width="6.54296875" hidden="1" customWidth="1"/>
    <col min="113" max="113" width="6.1796875" hidden="1" customWidth="1"/>
    <col min="114" max="114" width="6.7265625" hidden="1" customWidth="1"/>
    <col min="115" max="115" width="6" hidden="1" customWidth="1"/>
    <col min="116" max="116" width="5.54296875" hidden="1" customWidth="1"/>
    <col min="117" max="117" width="6.36328125" hidden="1" customWidth="1"/>
    <col min="118" max="118" width="6.08984375" hidden="1" customWidth="1"/>
    <col min="119" max="119" width="6.1796875" hidden="1" customWidth="1"/>
    <col min="120" max="120" width="6.36328125" hidden="1" customWidth="1"/>
    <col min="121" max="121" width="6.26953125" hidden="1" customWidth="1"/>
    <col min="122" max="122" width="6" hidden="1" customWidth="1"/>
    <col min="123" max="123" width="6.08984375" hidden="1" customWidth="1"/>
    <col min="124" max="126" width="6.54296875" hidden="1" customWidth="1"/>
    <col min="127" max="127" width="6.1796875" hidden="1" customWidth="1"/>
    <col min="128" max="129" width="6.90625" hidden="1" customWidth="1"/>
    <col min="130" max="130" width="6.54296875" hidden="1" customWidth="1"/>
    <col min="131" max="131" width="7.453125" hidden="1" customWidth="1"/>
    <col min="132" max="132" width="7.6328125" hidden="1" customWidth="1"/>
    <col min="133" max="133" width="6.7265625" hidden="1" customWidth="1"/>
    <col min="134" max="134" width="6.81640625" hidden="1" customWidth="1"/>
    <col min="135" max="135" width="7.54296875" customWidth="1"/>
    <col min="136" max="136" width="7.453125" customWidth="1"/>
    <col min="137" max="137" width="7" customWidth="1"/>
    <col min="138" max="138" width="6.90625" customWidth="1"/>
    <col min="139" max="139" width="7.81640625" customWidth="1"/>
    <col min="140" max="141" width="6.7265625" customWidth="1"/>
    <col min="142" max="142" width="6.7265625" bestFit="1" customWidth="1"/>
    <col min="143" max="143" width="6.7265625" customWidth="1"/>
    <col min="144" max="145" width="7.1796875" customWidth="1"/>
    <col min="146" max="146" width="6.1796875" customWidth="1"/>
    <col min="147" max="147" width="7.26953125" customWidth="1"/>
  </cols>
  <sheetData>
    <row r="1" spans="1:147" ht="14.5">
      <c r="A1" s="1" t="s">
        <v>535</v>
      </c>
    </row>
    <row r="2" spans="1:147" ht="13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  <c r="EL2" s="3">
        <v>45901</v>
      </c>
      <c r="EM2" s="3">
        <v>45931</v>
      </c>
      <c r="EN2" s="3">
        <v>45962</v>
      </c>
      <c r="EO2" s="3">
        <v>45992</v>
      </c>
      <c r="EP2" s="3">
        <v>46023</v>
      </c>
      <c r="EQ2" s="3">
        <v>46054</v>
      </c>
    </row>
    <row r="3" spans="1:147" ht="13">
      <c r="A3" s="4" t="s">
        <v>492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">
        <v>4.3541784912373771</v>
      </c>
      <c r="EM3" s="5">
        <v>3.7649714467050046</v>
      </c>
      <c r="EN3" s="5">
        <v>3.1766468076184253</v>
      </c>
      <c r="EO3" s="5">
        <v>1.4851569522853083</v>
      </c>
      <c r="EP3" s="5">
        <v>1.3462784921642452</v>
      </c>
      <c r="EQ3" s="5">
        <v>1.3216667332436032</v>
      </c>
    </row>
    <row r="4" spans="1:147">
      <c r="A4" s="6" t="s">
        <v>493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7">
        <v>4.1933304080118035</v>
      </c>
      <c r="EM4" s="7">
        <v>3.7216496822893248</v>
      </c>
      <c r="EN4" s="7">
        <v>3.0814391713756493</v>
      </c>
      <c r="EO4" s="7">
        <v>1.4526972244725016</v>
      </c>
      <c r="EP4" s="7">
        <v>1.2916334262375528</v>
      </c>
      <c r="EQ4" s="7">
        <v>1.3171104541484624</v>
      </c>
    </row>
    <row r="5" spans="1:147">
      <c r="A5" s="6" t="s">
        <v>494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7">
        <v>8.3721606758706599</v>
      </c>
      <c r="EM5" s="7">
        <v>4.8021279299209425</v>
      </c>
      <c r="EN5" s="7">
        <v>5.4326321520852474</v>
      </c>
      <c r="EO5" s="7">
        <v>2.00015203079451</v>
      </c>
      <c r="EP5" s="7">
        <v>2.4735301561499483</v>
      </c>
      <c r="EQ5" s="7">
        <v>1.2459295927294818</v>
      </c>
    </row>
    <row r="6" spans="1:147">
      <c r="A6" s="6" t="s">
        <v>495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7">
        <v>5.7912338676023865</v>
      </c>
      <c r="EM6" s="7">
        <v>4.4362561231790352</v>
      </c>
      <c r="EN6" s="7">
        <v>4.9834829338932138</v>
      </c>
      <c r="EO6" s="7">
        <v>5.7406293732949081</v>
      </c>
      <c r="EP6" s="7">
        <v>4.4860930304799496</v>
      </c>
      <c r="EQ6" s="7">
        <v>4.1415380775885069</v>
      </c>
    </row>
    <row r="7" spans="1:147" ht="13">
      <c r="A7" s="366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">
        <v>0.25519111782490711</v>
      </c>
      <c r="EM7" s="5">
        <v>1.742890775360479</v>
      </c>
      <c r="EN7" s="5">
        <v>1.8053330181103888</v>
      </c>
      <c r="EO7" s="5">
        <v>2.4244331878574314</v>
      </c>
      <c r="EP7" s="5">
        <v>2.083614915609445</v>
      </c>
      <c r="EQ7" s="5">
        <v>-2.1065783379081751</v>
      </c>
    </row>
    <row r="8" spans="1:147">
      <c r="A8" s="6" t="s">
        <v>496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7">
        <v>0.7816794952863404</v>
      </c>
      <c r="EM8" s="7">
        <v>1.0673936686875578</v>
      </c>
      <c r="EN8" s="7">
        <v>1.5421281635237989</v>
      </c>
      <c r="EO8" s="7">
        <v>1.879759314985364</v>
      </c>
      <c r="EP8" s="7">
        <v>1.2616911665936072</v>
      </c>
      <c r="EQ8" s="7">
        <v>1.8557671041316155</v>
      </c>
    </row>
    <row r="9" spans="1:147">
      <c r="A9" s="6" t="s">
        <v>497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</row>
    <row r="10" spans="1:147">
      <c r="A10" s="6" t="s">
        <v>498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7">
        <v>-2.1409834098226099</v>
      </c>
      <c r="EM10" s="7">
        <v>0.75522091154390125</v>
      </c>
      <c r="EN10" s="7">
        <v>0.75522091154390125</v>
      </c>
      <c r="EO10" s="7">
        <v>1.4890711656746731</v>
      </c>
      <c r="EP10" s="7">
        <v>1.7875644034657512</v>
      </c>
      <c r="EQ10" s="7">
        <v>-5.5613076907490466</v>
      </c>
    </row>
    <row r="11" spans="1:147">
      <c r="A11" s="6" t="s">
        <v>499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7">
        <v>8.2677850807359334</v>
      </c>
      <c r="EM11" s="7">
        <v>7.425279423914958</v>
      </c>
      <c r="EN11" s="7">
        <v>7.106505779005829</v>
      </c>
      <c r="EO11" s="7">
        <v>7.959343463965979</v>
      </c>
      <c r="EP11" s="7">
        <v>6.0695446913805284</v>
      </c>
      <c r="EQ11" s="7">
        <v>5.78312656152427</v>
      </c>
    </row>
    <row r="12" spans="1:147">
      <c r="A12" s="6" t="s">
        <v>500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7">
        <v>8.0886672574129506</v>
      </c>
      <c r="EM12" s="7">
        <v>6.2296947191871936</v>
      </c>
      <c r="EN12" s="7">
        <v>6.0125758330835026</v>
      </c>
      <c r="EO12" s="7">
        <v>6.745629683285955</v>
      </c>
      <c r="EP12" s="7">
        <v>4.3931466271267254</v>
      </c>
      <c r="EQ12" s="7">
        <v>4.2151784812794517</v>
      </c>
    </row>
    <row r="13" spans="1:147">
      <c r="A13" s="6" t="s">
        <v>501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-2.1225838280151521</v>
      </c>
      <c r="EQ13" s="7">
        <v>-2.1225838280151521</v>
      </c>
    </row>
    <row r="14" spans="1:147">
      <c r="A14" s="6" t="s">
        <v>502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</row>
    <row r="15" spans="1:147" ht="13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">
        <v>0.8571969059801603</v>
      </c>
      <c r="EM15" s="5">
        <v>0.78866354592041432</v>
      </c>
      <c r="EN15" s="5">
        <v>1.1014598204716464</v>
      </c>
      <c r="EO15" s="5">
        <v>0.96737656302885</v>
      </c>
      <c r="EP15" s="5">
        <v>0.46093287231656177</v>
      </c>
      <c r="EQ15" s="5">
        <v>0.31655104505010456</v>
      </c>
    </row>
    <row r="16" spans="1:147">
      <c r="A16" s="6" t="s">
        <v>503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7">
        <v>0.3197761369711003</v>
      </c>
      <c r="EM16" s="7">
        <v>0.2659186548485053</v>
      </c>
      <c r="EN16" s="7">
        <v>0.63005570775477793</v>
      </c>
      <c r="EO16" s="7">
        <v>0.53980671527638435</v>
      </c>
      <c r="EP16" s="7">
        <v>0.51700173195827404</v>
      </c>
      <c r="EQ16" s="7">
        <v>0.42381729805651958</v>
      </c>
    </row>
    <row r="17" spans="1:147">
      <c r="A17" s="6" t="s">
        <v>504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7">
        <v>3.4324445417198319</v>
      </c>
      <c r="EM17" s="7">
        <v>3.4324445417198319</v>
      </c>
      <c r="EN17" s="7">
        <v>3.4324445417198319</v>
      </c>
      <c r="EO17" s="7">
        <v>3.4324445417198319</v>
      </c>
      <c r="EP17" s="7">
        <v>2.1656822713183033E-2</v>
      </c>
      <c r="EQ17" s="7">
        <v>2.1656822713183033E-2</v>
      </c>
    </row>
    <row r="18" spans="1:147">
      <c r="A18" s="6" t="s">
        <v>505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</row>
    <row r="19" spans="1:147">
      <c r="A19" s="6" t="s">
        <v>506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7">
        <v>-0.24217867050074915</v>
      </c>
      <c r="EM19" s="7">
        <v>2.6610098671991693</v>
      </c>
      <c r="EN19" s="7">
        <v>13.794995224180639</v>
      </c>
      <c r="EO19" s="7">
        <v>8.8625659632180316</v>
      </c>
      <c r="EP19" s="7">
        <v>9.6158888838019863</v>
      </c>
      <c r="EQ19" s="7">
        <v>4.751073744293862</v>
      </c>
    </row>
    <row r="20" spans="1:147">
      <c r="A20" s="6" t="s">
        <v>507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8">
        <v>17.178321385031239</v>
      </c>
      <c r="EB20" s="338">
        <v>15.869980294950508</v>
      </c>
      <c r="EC20" s="338">
        <v>15.869980294950508</v>
      </c>
      <c r="ED20" s="338">
        <v>14.211618980057978</v>
      </c>
      <c r="EE20" s="338">
        <v>14.381968346703289</v>
      </c>
      <c r="EF20" s="338">
        <v>14.595742564411339</v>
      </c>
      <c r="EG20" s="338">
        <v>12.656308030629319</v>
      </c>
      <c r="EH20" s="338">
        <v>14.091688808445554</v>
      </c>
      <c r="EI20" s="338">
        <v>13.020582049420597</v>
      </c>
      <c r="EJ20" s="338">
        <v>13.020582049420597</v>
      </c>
      <c r="EK20" s="338">
        <v>13.089435786345803</v>
      </c>
      <c r="EL20" s="338">
        <v>13.089435786345803</v>
      </c>
      <c r="EM20" s="338">
        <v>6.3863043466352991</v>
      </c>
      <c r="EN20" s="338">
        <v>6.3863043466352991</v>
      </c>
      <c r="EO20" s="338">
        <v>6.3863043466352991</v>
      </c>
      <c r="EP20" s="338">
        <v>6.7913775435824277</v>
      </c>
      <c r="EQ20" s="338">
        <v>6.372604727536114</v>
      </c>
    </row>
    <row r="21" spans="1:147">
      <c r="EB21" s="5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1F7-4E61-45D1-9286-826CAB8A1491}">
  <dimension ref="A1:E20"/>
  <sheetViews>
    <sheetView tabSelected="1" workbookViewId="0">
      <selection activeCell="E8" sqref="E8"/>
    </sheetView>
  </sheetViews>
  <sheetFormatPr defaultRowHeight="12.5"/>
  <cols>
    <col min="1" max="1" width="13.81640625" customWidth="1"/>
    <col min="2" max="2" width="13.453125" customWidth="1"/>
  </cols>
  <sheetData>
    <row r="1" spans="1:5" ht="15" thickBot="1">
      <c r="A1" s="1" t="s">
        <v>594</v>
      </c>
    </row>
    <row r="2" spans="1:5" ht="14.5">
      <c r="A2" s="415">
        <v>46054</v>
      </c>
      <c r="B2" s="416"/>
      <c r="C2" s="416"/>
      <c r="D2" s="416"/>
      <c r="E2" s="417"/>
    </row>
    <row r="3" spans="1:5" ht="14.5">
      <c r="A3" s="373" t="s">
        <v>568</v>
      </c>
      <c r="B3" s="373" t="s">
        <v>569</v>
      </c>
      <c r="C3" s="373" t="s">
        <v>570</v>
      </c>
      <c r="D3" s="373" t="s">
        <v>571</v>
      </c>
      <c r="E3" s="373" t="s">
        <v>572</v>
      </c>
    </row>
    <row r="4" spans="1:5" ht="14.5">
      <c r="A4" s="374" t="s">
        <v>573</v>
      </c>
      <c r="B4" s="374" t="s">
        <v>574</v>
      </c>
      <c r="C4" s="381">
        <v>51.07</v>
      </c>
      <c r="D4" s="380">
        <v>49.24</v>
      </c>
      <c r="E4" s="379">
        <v>45.16</v>
      </c>
    </row>
    <row r="5" spans="1:5" ht="14.5">
      <c r="A5" s="374" t="s">
        <v>575</v>
      </c>
      <c r="B5" s="374" t="s">
        <v>574</v>
      </c>
      <c r="C5" s="381">
        <v>54.64</v>
      </c>
      <c r="D5" s="380">
        <v>49.58</v>
      </c>
      <c r="E5" s="379">
        <v>54.37</v>
      </c>
    </row>
    <row r="6" spans="1:5" ht="14.5">
      <c r="A6" s="374" t="s">
        <v>576</v>
      </c>
      <c r="B6" s="374" t="s">
        <v>577</v>
      </c>
      <c r="C6" s="381">
        <v>67.16</v>
      </c>
      <c r="D6" s="380">
        <v>63.37</v>
      </c>
      <c r="E6" s="379">
        <v>71.77</v>
      </c>
    </row>
    <row r="7" spans="1:5" ht="14.5">
      <c r="A7" s="374" t="s">
        <v>578</v>
      </c>
      <c r="B7" s="374" t="s">
        <v>579</v>
      </c>
      <c r="C7" s="381">
        <v>108.99</v>
      </c>
      <c r="D7" s="380">
        <v>104.19</v>
      </c>
      <c r="E7" s="379">
        <v>113.96</v>
      </c>
    </row>
    <row r="8" spans="1:5" ht="14.5">
      <c r="A8" s="374" t="s">
        <v>580</v>
      </c>
      <c r="B8" s="374" t="s">
        <v>579</v>
      </c>
      <c r="C8" s="381">
        <v>110.11</v>
      </c>
      <c r="D8" s="380">
        <v>115.37</v>
      </c>
      <c r="E8" s="379">
        <v>118.65</v>
      </c>
    </row>
    <row r="9" spans="1:5" ht="14.5">
      <c r="A9" s="374" t="s">
        <v>581</v>
      </c>
      <c r="B9" s="374" t="s">
        <v>582</v>
      </c>
      <c r="C9" s="381">
        <v>36.630000000000003</v>
      </c>
      <c r="D9" s="380">
        <v>35.590000000000003</v>
      </c>
      <c r="E9" s="379">
        <v>35.700000000000003</v>
      </c>
    </row>
    <row r="10" spans="1:5" ht="14.5">
      <c r="A10" s="374" t="s">
        <v>401</v>
      </c>
      <c r="B10" s="374" t="s">
        <v>579</v>
      </c>
      <c r="C10" s="379">
        <v>505.66</v>
      </c>
      <c r="D10" s="380">
        <v>500.4</v>
      </c>
      <c r="E10" s="383">
        <v>439.51</v>
      </c>
    </row>
    <row r="11" spans="1:5" ht="14.5">
      <c r="A11" s="374" t="s">
        <v>583</v>
      </c>
      <c r="B11" s="374" t="s">
        <v>584</v>
      </c>
      <c r="C11" s="379">
        <v>36.479999999999997</v>
      </c>
      <c r="D11" s="380">
        <v>37.090000000000003</v>
      </c>
      <c r="E11" s="379">
        <v>37.99</v>
      </c>
    </row>
    <row r="12" spans="1:5" ht="14.5">
      <c r="A12" s="374" t="s">
        <v>585</v>
      </c>
      <c r="B12" s="374" t="s">
        <v>586</v>
      </c>
      <c r="C12" s="379">
        <v>32.78</v>
      </c>
      <c r="D12" s="380">
        <v>33.99</v>
      </c>
      <c r="E12" s="379">
        <v>34.79</v>
      </c>
    </row>
    <row r="13" spans="1:5" ht="14.5">
      <c r="A13" s="374" t="s">
        <v>419</v>
      </c>
      <c r="B13" s="374" t="s">
        <v>579</v>
      </c>
      <c r="C13" s="379">
        <v>42.51</v>
      </c>
      <c r="D13" s="380">
        <v>47.83</v>
      </c>
      <c r="E13" s="379">
        <v>41.97</v>
      </c>
    </row>
    <row r="14" spans="1:5" ht="14.5">
      <c r="A14" s="374" t="s">
        <v>421</v>
      </c>
      <c r="B14" s="374" t="s">
        <v>579</v>
      </c>
      <c r="C14" s="379">
        <v>37.979999999999997</v>
      </c>
      <c r="D14" s="380">
        <v>29.9</v>
      </c>
      <c r="E14" s="379">
        <v>35.700000000000003</v>
      </c>
    </row>
    <row r="15" spans="1:5" ht="14.5">
      <c r="A15" s="374" t="s">
        <v>587</v>
      </c>
      <c r="B15" s="374" t="s">
        <v>579</v>
      </c>
      <c r="C15" s="379">
        <v>20.41</v>
      </c>
      <c r="D15" s="380">
        <v>23.89</v>
      </c>
      <c r="E15" s="379">
        <v>20.76</v>
      </c>
    </row>
    <row r="16" spans="1:5" ht="14.5">
      <c r="A16" s="374" t="s">
        <v>588</v>
      </c>
      <c r="B16" s="374" t="s">
        <v>579</v>
      </c>
      <c r="C16" s="379">
        <v>38.950000000000003</v>
      </c>
      <c r="D16" s="380">
        <v>43.88</v>
      </c>
      <c r="E16" s="379">
        <v>37.29</v>
      </c>
    </row>
    <row r="17" spans="1:5" ht="14.5">
      <c r="A17" s="374" t="s">
        <v>589</v>
      </c>
      <c r="B17" s="374" t="s">
        <v>586</v>
      </c>
      <c r="C17" s="379">
        <v>63.79</v>
      </c>
      <c r="D17" s="380">
        <v>77.09</v>
      </c>
      <c r="E17" s="379">
        <v>82.05</v>
      </c>
    </row>
    <row r="18" spans="1:5" ht="14.5">
      <c r="A18" s="374" t="s">
        <v>590</v>
      </c>
      <c r="B18" s="374" t="s">
        <v>586</v>
      </c>
      <c r="C18" s="379">
        <v>262.29000000000002</v>
      </c>
      <c r="D18" s="380">
        <v>263.12</v>
      </c>
      <c r="E18" s="379">
        <v>272.29000000000002</v>
      </c>
    </row>
    <row r="19" spans="1:5" ht="14.5">
      <c r="A19" s="374" t="s">
        <v>591</v>
      </c>
      <c r="B19" s="374" t="s">
        <v>592</v>
      </c>
      <c r="C19" s="382">
        <v>20.260000000000002</v>
      </c>
      <c r="D19" s="380">
        <v>20.07</v>
      </c>
      <c r="E19" s="379">
        <v>20.21</v>
      </c>
    </row>
    <row r="20" spans="1:5" ht="14.5">
      <c r="A20" s="374" t="s">
        <v>593</v>
      </c>
      <c r="B20" s="374" t="s">
        <v>592</v>
      </c>
      <c r="C20" s="382">
        <v>20.309999999999999</v>
      </c>
      <c r="D20" s="380">
        <v>20.12</v>
      </c>
      <c r="E20" s="379">
        <v>20.260000000000002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6"/>
  <sheetViews>
    <sheetView zoomScale="101" zoomScaleNormal="101" workbookViewId="0">
      <pane xSplit="2" ySplit="2" topLeftCell="C323" activePane="bottomRight" state="frozen"/>
      <selection pane="topRight"/>
      <selection pane="bottomLeft"/>
      <selection pane="bottomRight" activeCell="E336" sqref="E336"/>
    </sheetView>
  </sheetViews>
  <sheetFormatPr defaultColWidth="9" defaultRowHeight="12.5"/>
  <cols>
    <col min="1" max="1" width="9.26953125"/>
    <col min="2" max="2" width="10.26953125" style="266" customWidth="1"/>
    <col min="3" max="3" width="17.453125" style="51" customWidth="1"/>
    <col min="4" max="4" width="17.1796875" customWidth="1"/>
    <col min="5" max="5" width="21.453125" style="51" customWidth="1"/>
    <col min="6" max="6" width="14.54296875" customWidth="1"/>
    <col min="9" max="9" width="10.54296875" customWidth="1"/>
    <col min="11" max="11" width="9.54296875" customWidth="1"/>
  </cols>
  <sheetData>
    <row r="1" spans="1:9">
      <c r="A1" s="326" t="s">
        <v>602</v>
      </c>
      <c r="B1" s="327"/>
      <c r="C1" s="327"/>
      <c r="D1" s="327"/>
      <c r="E1" s="328"/>
    </row>
    <row r="2" spans="1:9" s="265" customFormat="1" ht="13.5" thickBot="1">
      <c r="A2" s="407" t="s">
        <v>0</v>
      </c>
      <c r="B2" s="408"/>
      <c r="C2" s="349" t="s">
        <v>1</v>
      </c>
      <c r="D2" s="350" t="s">
        <v>2</v>
      </c>
      <c r="E2" s="350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" hidden="1" thickBot="1">
      <c r="A4" s="64"/>
      <c r="B4" s="351">
        <v>37257</v>
      </c>
      <c r="C4" s="39">
        <v>51.128284755734398</v>
      </c>
      <c r="D4" s="38"/>
      <c r="E4" s="352"/>
    </row>
    <row r="5" spans="1:9" ht="13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" hidden="1" thickBot="1">
      <c r="A17" s="64" t="s">
        <v>6</v>
      </c>
      <c r="B17" s="269"/>
      <c r="C17" s="39"/>
      <c r="D17" s="270"/>
      <c r="E17" s="38"/>
    </row>
    <row r="18" spans="1:5" ht="13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" hidden="1" thickBot="1">
      <c r="A31" s="64">
        <v>2004</v>
      </c>
      <c r="B31" s="64"/>
      <c r="C31" s="39"/>
      <c r="D31" s="270"/>
      <c r="E31" s="38"/>
    </row>
    <row r="32" spans="1:5" ht="13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" hidden="1" thickBot="1">
      <c r="A59" s="64">
        <v>2006</v>
      </c>
      <c r="B59" s="150"/>
      <c r="C59" s="39"/>
      <c r="D59" s="38"/>
      <c r="E59" s="38"/>
    </row>
    <row r="60" spans="1:6" ht="13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" hidden="1" thickBot="1">
      <c r="A73" s="64">
        <v>2007</v>
      </c>
      <c r="B73" s="150"/>
      <c r="C73" s="272"/>
      <c r="D73" s="79"/>
      <c r="E73" s="38"/>
    </row>
    <row r="74" spans="1:6" ht="13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" hidden="1" thickBot="1">
      <c r="A87" s="64">
        <v>2008</v>
      </c>
      <c r="B87" s="268"/>
      <c r="C87" s="75"/>
      <c r="D87" s="194"/>
      <c r="E87" s="190"/>
      <c r="G87" s="230"/>
    </row>
    <row r="88" spans="1:7" ht="13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3">
        <v>2011</v>
      </c>
      <c r="B129" s="275"/>
      <c r="C129" s="276"/>
      <c r="D129" s="277"/>
      <c r="E129" s="354"/>
    </row>
    <row r="130" spans="1:11" ht="15" hidden="1" customHeight="1">
      <c r="A130" s="355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5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5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5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5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5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5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5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5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5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5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5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5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3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5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5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5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5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5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5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5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5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5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5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5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5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5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56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56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56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57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57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57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" hidden="1" thickBot="1">
      <c r="A163" s="355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" hidden="1" thickBot="1">
      <c r="A164" s="355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" hidden="1" thickBot="1">
      <c r="A165" s="355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" hidden="1" thickBot="1">
      <c r="A166" s="355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" hidden="1" thickBot="1">
      <c r="A167" s="355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" hidden="1" thickBot="1">
      <c r="A168" s="355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" hidden="1" thickBot="1">
      <c r="A169" s="355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" hidden="1" thickBot="1">
      <c r="A170" s="355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" hidden="1" thickBot="1">
      <c r="A171" s="355"/>
      <c r="B171" s="150"/>
      <c r="C171" s="39"/>
      <c r="D171" s="38"/>
      <c r="E171" s="38"/>
      <c r="I171" s="48"/>
    </row>
    <row r="172" spans="1:11" ht="16" hidden="1" thickBot="1">
      <c r="A172" s="353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" hidden="1" thickBot="1">
      <c r="A185" s="101"/>
      <c r="B185" s="101"/>
      <c r="C185" s="104"/>
      <c r="D185" s="104"/>
      <c r="E185" s="104"/>
    </row>
    <row r="186" spans="1:9" ht="16" hidden="1" thickBot="1">
      <c r="A186" s="353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" hidden="1" thickBot="1">
      <c r="A199" s="101"/>
      <c r="B199" s="279"/>
      <c r="C199" s="107"/>
      <c r="E199" s="210"/>
    </row>
    <row r="200" spans="1:7" ht="16" hidden="1" thickBot="1">
      <c r="A200" s="353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" hidden="1" thickBot="1">
      <c r="A213" s="101"/>
      <c r="B213" s="172"/>
      <c r="C213" s="74"/>
      <c r="D213" s="73"/>
      <c r="E213" s="194"/>
    </row>
    <row r="214" spans="1:7" ht="16" hidden="1" thickBot="1">
      <c r="A214" s="353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58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58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" hidden="1" thickBot="1">
      <c r="A255" s="101"/>
      <c r="B255" s="279"/>
      <c r="C255" s="107"/>
      <c r="D255" s="26"/>
      <c r="E255" s="210"/>
    </row>
    <row r="256" spans="1:9" ht="13.5" hidden="1" thickBot="1">
      <c r="A256" s="358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59"/>
      <c r="B269" s="297"/>
      <c r="C269" s="298"/>
      <c r="D269" s="299"/>
      <c r="E269" s="299"/>
      <c r="G269" s="48"/>
    </row>
    <row r="270" spans="1:7" ht="13">
      <c r="A270" s="358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 ht="13">
      <c r="A283" s="358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 ht="13">
      <c r="A296" s="360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 ht="13">
      <c r="A309" s="360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6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6" ht="13">
      <c r="A322" s="361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6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6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6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6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6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6">
      <c r="B328" s="150" t="s">
        <v>13</v>
      </c>
      <c r="C328" s="50">
        <v>176.76495191553337</v>
      </c>
      <c r="D328" s="38">
        <v>6.2895229432541555E-2</v>
      </c>
      <c r="E328" s="50">
        <v>3.5285400812354197</v>
      </c>
    </row>
    <row r="329" spans="1:6">
      <c r="B329" s="150" t="s">
        <v>14</v>
      </c>
      <c r="C329" s="38">
        <v>176.80104843482744</v>
      </c>
      <c r="D329" s="38">
        <v>2.0420631410743795E-2</v>
      </c>
      <c r="E329" s="50">
        <v>3.2311818658606484</v>
      </c>
    </row>
    <row r="330" spans="1:6">
      <c r="B330" s="150" t="s">
        <v>15</v>
      </c>
      <c r="C330" s="38">
        <v>176.88746740852758</v>
      </c>
      <c r="D330" s="38">
        <v>4.8879220154617542E-2</v>
      </c>
      <c r="E330" s="50">
        <v>3.4887378886824933</v>
      </c>
    </row>
    <row r="331" spans="1:6">
      <c r="B331" s="150" t="s">
        <v>16</v>
      </c>
      <c r="C331" s="38">
        <v>177.79629501181671</v>
      </c>
      <c r="D331" s="38">
        <v>0.51378857790425059</v>
      </c>
      <c r="E331" s="50">
        <v>3.6086416436538684</v>
      </c>
    </row>
    <row r="332" spans="1:6">
      <c r="B332" s="150" t="s">
        <v>17</v>
      </c>
      <c r="C332" s="50">
        <v>177.82861874242045</v>
      </c>
      <c r="D332" s="48">
        <v>1.8180204824631119E-2</v>
      </c>
      <c r="E332" s="38">
        <v>3.3629750220936359</v>
      </c>
      <c r="F332" s="51"/>
    </row>
    <row r="333" spans="1:6">
      <c r="B333" s="278" t="s">
        <v>18</v>
      </c>
      <c r="C333" s="48">
        <v>177.96879248612396</v>
      </c>
      <c r="D333" s="38">
        <v>7.8825188372277921E-2</v>
      </c>
      <c r="E333" s="50">
        <v>3.1907334095227213</v>
      </c>
      <c r="F333" s="51"/>
    </row>
    <row r="334" spans="1:6">
      <c r="B334" s="172" t="s">
        <v>5</v>
      </c>
      <c r="C334" s="73">
        <f>AVERAGE(C322:C333)</f>
        <v>176.58789510670488</v>
      </c>
      <c r="D334" s="194">
        <f>AVERAGE(D322:D333)</f>
        <v>0.26255702907693151</v>
      </c>
      <c r="E334" s="74">
        <f>AVERAGE(E322:E333)</f>
        <v>3.5116019913819847</v>
      </c>
      <c r="F334" s="51"/>
    </row>
    <row r="335" spans="1:6" ht="13">
      <c r="A335" s="361">
        <v>2026</v>
      </c>
      <c r="B335" s="150" t="s">
        <v>7</v>
      </c>
      <c r="C335" s="48">
        <v>179.41220624769895</v>
      </c>
      <c r="D335" s="38">
        <v>0.81104880322628503</v>
      </c>
      <c r="E335" s="50">
        <v>2.9224945790977443</v>
      </c>
    </row>
    <row r="336" spans="1:6">
      <c r="B336" s="347" t="s">
        <v>8</v>
      </c>
      <c r="C336" s="110">
        <v>179.34103472065686</v>
      </c>
      <c r="D336" s="195">
        <v>-3.9669278100191718E-2</v>
      </c>
      <c r="E336" s="394">
        <v>2.4258190583582575</v>
      </c>
    </row>
  </sheetData>
  <mergeCells count="1">
    <mergeCell ref="A2:B2"/>
  </mergeCells>
  <phoneticPr fontId="50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F209"/>
  <sheetViews>
    <sheetView zoomScale="120" zoomScaleNormal="120" workbookViewId="0">
      <pane xSplit="2" ySplit="2" topLeftCell="JX3" activePane="bottomRight" state="frozen"/>
      <selection pane="topRight"/>
      <selection pane="bottomLeft"/>
      <selection pane="bottomRight" activeCell="KG17" sqref="KG17"/>
    </sheetView>
  </sheetViews>
  <sheetFormatPr defaultColWidth="9.26953125" defaultRowHeight="11.5"/>
  <cols>
    <col min="1" max="1" width="4.26953125" style="114" customWidth="1"/>
    <col min="2" max="2" width="41.7265625" style="58" bestFit="1" customWidth="1"/>
    <col min="3" max="107" width="6.7265625" style="114" hidden="1" customWidth="1"/>
    <col min="108" max="108" width="6.26953125" style="114" hidden="1" customWidth="1"/>
    <col min="109" max="138" width="6.7265625" style="114" hidden="1" customWidth="1"/>
    <col min="139" max="139" width="6.54296875" style="114" hidden="1" customWidth="1"/>
    <col min="140" max="143" width="6.7265625" style="218" hidden="1" customWidth="1"/>
    <col min="144" max="145" width="6.7265625" style="114" hidden="1" customWidth="1"/>
    <col min="146" max="146" width="7" style="114" hidden="1" customWidth="1"/>
    <col min="147" max="153" width="7.7265625" style="114" hidden="1" customWidth="1"/>
    <col min="154" max="154" width="6.453125" style="114" hidden="1" customWidth="1"/>
    <col min="155" max="155" width="6.26953125" style="114" hidden="1" customWidth="1"/>
    <col min="156" max="156" width="5.7265625" style="114" hidden="1" customWidth="1"/>
    <col min="157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7" width="6.26953125" style="114" hidden="1" customWidth="1"/>
    <col min="168" max="168" width="5.7265625" style="114" hidden="1" customWidth="1"/>
    <col min="169" max="170" width="6.26953125" style="114" hidden="1" customWidth="1"/>
    <col min="171" max="171" width="6.453125" style="114" hidden="1" customWidth="1"/>
    <col min="172" max="172" width="7.26953125" style="114" hidden="1" customWidth="1"/>
    <col min="173" max="173" width="6.26953125" style="114" hidden="1" customWidth="1"/>
    <col min="174" max="174" width="7" style="114" hidden="1" customWidth="1"/>
    <col min="175" max="175" width="8.26953125" style="114" hidden="1" customWidth="1"/>
    <col min="176" max="177" width="6.26953125" style="114" hidden="1" customWidth="1"/>
    <col min="178" max="178" width="7.26953125" style="114" hidden="1" customWidth="1"/>
    <col min="179" max="179" width="6.453125" style="114" hidden="1" customWidth="1"/>
    <col min="180" max="180" width="7.453125" style="114" hidden="1" customWidth="1"/>
    <col min="181" max="199" width="7.7265625" style="114" hidden="1" customWidth="1"/>
    <col min="200" max="203" width="6.7265625" style="114" hidden="1" customWidth="1"/>
    <col min="204" max="204" width="7" style="114" hidden="1" customWidth="1"/>
    <col min="205" max="206" width="7.453125" style="114" hidden="1" customWidth="1"/>
    <col min="207" max="207" width="6.453125" style="114" hidden="1" customWidth="1"/>
    <col min="208" max="209" width="6.26953125" style="114" hidden="1" customWidth="1"/>
    <col min="210" max="211" width="7.26953125" style="114" hidden="1" customWidth="1"/>
    <col min="212" max="212" width="7.54296875" style="114" hidden="1" customWidth="1"/>
    <col min="213" max="213" width="8.26953125" style="114" hidden="1" customWidth="1"/>
    <col min="214" max="214" width="7.54296875" style="114" hidden="1" customWidth="1"/>
    <col min="215" max="216" width="6.7265625" style="114" hidden="1" customWidth="1"/>
    <col min="217" max="217" width="7.26953125" style="114" hidden="1" customWidth="1"/>
    <col min="218" max="218" width="5.7265625" style="114" hidden="1" customWidth="1"/>
    <col min="219" max="219" width="7.26953125" style="114" hidden="1" customWidth="1"/>
    <col min="220" max="220" width="6.453125" style="114" hidden="1" customWidth="1"/>
    <col min="221" max="221" width="6.26953125" style="114" hidden="1" customWidth="1"/>
    <col min="222" max="222" width="5.7265625" style="114" hidden="1" customWidth="1"/>
    <col min="223" max="223" width="6.26953125" style="114" hidden="1" customWidth="1"/>
    <col min="224" max="226" width="7" style="114" hidden="1" customWidth="1"/>
    <col min="227" max="228" width="6.26953125" style="114" hidden="1" customWidth="1"/>
    <col min="229" max="229" width="6.54296875" style="114" hidden="1" customWidth="1"/>
    <col min="230" max="230" width="6.7265625" style="114" hidden="1" customWidth="1"/>
    <col min="231" max="231" width="6.81640625" style="114" hidden="1" customWidth="1"/>
    <col min="232" max="232" width="6.54296875" style="114" hidden="1" customWidth="1"/>
    <col min="233" max="238" width="7.54296875" style="114" hidden="1" customWidth="1"/>
    <col min="239" max="239" width="7.453125" style="114" hidden="1" customWidth="1"/>
    <col min="240" max="243" width="7" style="114" hidden="1" customWidth="1"/>
    <col min="244" max="244" width="7.1796875" style="114" hidden="1" customWidth="1"/>
    <col min="245" max="246" width="6.81640625" style="114" hidden="1" customWidth="1"/>
    <col min="247" max="252" width="6.7265625" style="114" hidden="1" customWidth="1"/>
    <col min="253" max="253" width="8" style="114" hidden="1" customWidth="1"/>
    <col min="254" max="254" width="8.26953125" style="114" hidden="1" customWidth="1"/>
    <col min="255" max="255" width="9" style="114" hidden="1" customWidth="1"/>
    <col min="256" max="256" width="8.4531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.8164062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5.54296875" style="114" hidden="1" customWidth="1"/>
    <col min="269" max="269" width="5.453125" style="114" hidden="1" customWidth="1"/>
    <col min="270" max="270" width="5.36328125" style="114" hidden="1" customWidth="1"/>
    <col min="271" max="271" width="6.6328125" style="114" hidden="1" customWidth="1"/>
    <col min="272" max="272" width="5.26953125" style="114" hidden="1" customWidth="1"/>
    <col min="273" max="273" width="6.08984375" style="114" hidden="1" customWidth="1"/>
    <col min="274" max="274" width="5.7265625" style="114" hidden="1" customWidth="1"/>
    <col min="275" max="275" width="6.7265625" style="114" hidden="1" customWidth="1"/>
    <col min="276" max="276" width="5.81640625" style="114" hidden="1" customWidth="1"/>
    <col min="277" max="277" width="6.08984375" style="114" hidden="1" customWidth="1"/>
    <col min="278" max="278" width="5.81640625" style="114" hidden="1" customWidth="1"/>
    <col min="279" max="279" width="6.26953125" style="114" hidden="1" customWidth="1"/>
    <col min="280" max="280" width="6.6328125" style="114" customWidth="1"/>
    <col min="281" max="281" width="6.7265625" style="114" customWidth="1"/>
    <col min="282" max="282" width="6.90625" style="114" customWidth="1"/>
    <col min="283" max="283" width="7.08984375" style="114" customWidth="1"/>
    <col min="284" max="284" width="6.6328125" style="114" customWidth="1"/>
    <col min="285" max="285" width="6.81640625" style="114" customWidth="1"/>
    <col min="286" max="286" width="6.453125" style="114" customWidth="1"/>
    <col min="287" max="287" width="7" style="114" customWidth="1"/>
    <col min="288" max="288" width="7.08984375" style="114" customWidth="1"/>
    <col min="289" max="290" width="6.26953125" style="114" customWidth="1"/>
    <col min="291" max="291" width="6.90625" style="114" customWidth="1"/>
    <col min="292" max="292" width="6.6328125" style="114" customWidth="1"/>
    <col min="293" max="16384" width="9.26953125" style="114"/>
  </cols>
  <sheetData>
    <row r="1" spans="1:292" ht="13">
      <c r="A1" s="181" t="s">
        <v>603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  <c r="IX1" s="163"/>
      <c r="IY1" s="163"/>
      <c r="IZ1" s="163"/>
      <c r="JA1" s="163"/>
      <c r="JB1" s="163"/>
      <c r="JC1" s="163"/>
      <c r="JD1" s="163"/>
      <c r="JE1" s="163"/>
      <c r="JF1" s="163"/>
      <c r="JG1" s="163"/>
      <c r="JH1" s="163"/>
      <c r="JI1" s="163"/>
      <c r="JJ1" s="163"/>
      <c r="JK1" s="163"/>
      <c r="JL1" s="163"/>
      <c r="JM1" s="163"/>
      <c r="JN1" s="163"/>
      <c r="JO1" s="163"/>
      <c r="JP1" s="163"/>
      <c r="JQ1" s="163"/>
      <c r="JR1" s="163"/>
      <c r="JS1" s="163"/>
      <c r="JT1" s="163"/>
      <c r="JU1" s="163"/>
      <c r="JV1" s="163"/>
      <c r="JW1" s="163"/>
      <c r="JX1" s="163"/>
      <c r="JY1" s="163"/>
      <c r="JZ1" s="163"/>
    </row>
    <row r="2" spans="1:292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  <c r="KF2" s="261">
        <v>46054</v>
      </c>
    </row>
    <row r="3" spans="1:292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  <c r="KA3" s="243">
        <v>176.88746740852758</v>
      </c>
      <c r="KB3" s="243">
        <v>177.79629501181671</v>
      </c>
      <c r="KC3" s="243">
        <v>177.82861874242045</v>
      </c>
      <c r="KD3" s="243">
        <v>177.96879248612396</v>
      </c>
      <c r="KE3" s="243">
        <v>179.41220624769895</v>
      </c>
      <c r="KF3" s="243">
        <v>179.34103472065686</v>
      </c>
    </row>
    <row r="4" spans="1:292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  <c r="KA4" s="262"/>
      <c r="KB4" s="262"/>
      <c r="KC4" s="262"/>
      <c r="KD4" s="262"/>
      <c r="KE4" s="262"/>
      <c r="KF4" s="262"/>
    </row>
    <row r="5" spans="1:292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  <c r="KA5" s="243">
        <v>219.22749571573246</v>
      </c>
      <c r="KB5" s="243">
        <v>219.2199226309647</v>
      </c>
      <c r="KC5" s="243">
        <v>219.2460915257663</v>
      </c>
      <c r="KD5" s="243">
        <v>218.73852791753933</v>
      </c>
      <c r="KE5" s="243">
        <v>219.44756895523898</v>
      </c>
      <c r="KF5" s="243">
        <v>220.61846120280225</v>
      </c>
    </row>
    <row r="6" spans="1:292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A6" s="123">
        <v>222.88223225947121</v>
      </c>
      <c r="KB6" s="123">
        <v>222.88218052317583</v>
      </c>
      <c r="KC6" s="123">
        <v>223.03586846359559</v>
      </c>
      <c r="KD6" s="123">
        <v>222.46902555231105</v>
      </c>
      <c r="KE6" s="123">
        <v>223.18797785896896</v>
      </c>
      <c r="KF6" s="123">
        <v>224.46374578984569</v>
      </c>
    </row>
    <row r="7" spans="1:292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A7" s="123">
        <v>193.7306436695859</v>
      </c>
      <c r="KB7" s="123">
        <v>194.71044567987906</v>
      </c>
      <c r="KC7" s="123">
        <v>191.96607580597541</v>
      </c>
      <c r="KD7" s="123">
        <v>191.45452016741447</v>
      </c>
      <c r="KE7" s="123">
        <v>189.3177521318284</v>
      </c>
      <c r="KF7" s="123">
        <v>191.12634125258907</v>
      </c>
    </row>
    <row r="8" spans="1:292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A8" s="200">
        <v>237.6885882399543</v>
      </c>
      <c r="KB8" s="200">
        <v>236.11713632613242</v>
      </c>
      <c r="KC8" s="200">
        <v>238.52535979281606</v>
      </c>
      <c r="KD8" s="200">
        <v>238.88474761276075</v>
      </c>
      <c r="KE8" s="200">
        <v>241.65322548223315</v>
      </c>
      <c r="KF8" s="200">
        <v>241.36173487491018</v>
      </c>
    </row>
    <row r="9" spans="1:292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A9" s="200">
        <v>225.07838801354762</v>
      </c>
      <c r="KB9" s="200">
        <v>225.32151904378168</v>
      </c>
      <c r="KC9" s="200">
        <v>226.95105874265414</v>
      </c>
      <c r="KD9" s="200">
        <v>223.80473519198898</v>
      </c>
      <c r="KE9" s="200">
        <v>229.85537411164159</v>
      </c>
      <c r="KF9" s="200">
        <v>229.37683384980539</v>
      </c>
    </row>
    <row r="10" spans="1:292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A10" s="200">
        <v>191.10197755241549</v>
      </c>
      <c r="KB10" s="200">
        <v>189.73496252429857</v>
      </c>
      <c r="KC10" s="200">
        <v>190.23419742798765</v>
      </c>
      <c r="KD10" s="200">
        <v>190.84089517059343</v>
      </c>
      <c r="KE10" s="200">
        <v>191.41343759644155</v>
      </c>
      <c r="KF10" s="200">
        <v>193.44877513757476</v>
      </c>
    </row>
    <row r="11" spans="1:292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A11" s="200">
        <v>220.87843484065218</v>
      </c>
      <c r="KB11" s="200">
        <v>220.61582509814588</v>
      </c>
      <c r="KC11" s="200">
        <v>222.09158460962234</v>
      </c>
      <c r="KD11" s="200">
        <v>219.55730706134227</v>
      </c>
      <c r="KE11" s="200">
        <v>219.68420279256003</v>
      </c>
      <c r="KF11" s="200">
        <v>221.43685239602547</v>
      </c>
    </row>
    <row r="12" spans="1:292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A12" s="200">
        <v>420.8708265103258</v>
      </c>
      <c r="KB12" s="200">
        <v>425.37387156859643</v>
      </c>
      <c r="KC12" s="200">
        <v>436.14376982588226</v>
      </c>
      <c r="KD12" s="200">
        <v>442.10222213175228</v>
      </c>
      <c r="KE12" s="200">
        <v>449.57836108409032</v>
      </c>
      <c r="KF12" s="200">
        <v>453.88259201268841</v>
      </c>
    </row>
    <row r="13" spans="1:292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A13" s="200">
        <v>279.85986300608027</v>
      </c>
      <c r="KB13" s="200">
        <v>279.38813107907896</v>
      </c>
      <c r="KC13" s="200">
        <v>277.76171061044545</v>
      </c>
      <c r="KD13" s="200">
        <v>275.84673537541482</v>
      </c>
      <c r="KE13" s="200">
        <v>279.78366070021048</v>
      </c>
      <c r="KF13" s="200">
        <v>282.11825861837815</v>
      </c>
    </row>
    <row r="14" spans="1:292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A14" s="200">
        <v>227.27519515676133</v>
      </c>
      <c r="KB14" s="200">
        <v>227.83267321988603</v>
      </c>
      <c r="KC14" s="200">
        <v>229.56604410345344</v>
      </c>
      <c r="KD14" s="200">
        <v>227.07552170953309</v>
      </c>
      <c r="KE14" s="200">
        <v>225.0743565609931</v>
      </c>
      <c r="KF14" s="200">
        <v>227.66842308340043</v>
      </c>
    </row>
    <row r="15" spans="1:292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A15" s="200">
        <v>197.4918958713574</v>
      </c>
      <c r="KB15" s="200">
        <v>198.56318710384886</v>
      </c>
      <c r="KC15" s="200">
        <v>198.44703992815323</v>
      </c>
      <c r="KD15" s="200">
        <v>199.39997983255338</v>
      </c>
      <c r="KE15" s="200">
        <v>201.0388914523094</v>
      </c>
      <c r="KF15" s="200">
        <v>200.63841261764625</v>
      </c>
    </row>
    <row r="16" spans="1:292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A16" s="200">
        <v>186.73284519432846</v>
      </c>
      <c r="KB16" s="200">
        <v>186.6583990019823</v>
      </c>
      <c r="KC16" s="200">
        <v>185.55078252741606</v>
      </c>
      <c r="KD16" s="200">
        <v>185.57027749453482</v>
      </c>
      <c r="KE16" s="200">
        <v>186.19119638795178</v>
      </c>
      <c r="KF16" s="200">
        <v>186.42962780374813</v>
      </c>
    </row>
    <row r="17" spans="1:292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A17" s="200">
        <v>259.2885414617225</v>
      </c>
      <c r="KB17" s="200">
        <v>259.69392310802425</v>
      </c>
      <c r="KC17" s="200">
        <v>256.97497350773176</v>
      </c>
      <c r="KD17" s="200">
        <v>259.17699001284598</v>
      </c>
      <c r="KE17" s="200">
        <v>261.8590055253801</v>
      </c>
      <c r="KF17" s="200">
        <v>262.12147818785252</v>
      </c>
    </row>
    <row r="18" spans="1:292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A18" s="200">
        <v>170.00032824145055</v>
      </c>
      <c r="KB18" s="200">
        <v>169.81522598958497</v>
      </c>
      <c r="KC18" s="200">
        <v>169.07920899279904</v>
      </c>
      <c r="KD18" s="200">
        <v>168.59537919682899</v>
      </c>
      <c r="KE18" s="200">
        <v>168.74097587717262</v>
      </c>
      <c r="KF18" s="200">
        <v>168.9738629926828</v>
      </c>
    </row>
    <row r="19" spans="1:292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  <c r="KA19" s="197">
        <v>198.93348963803703</v>
      </c>
      <c r="KB19" s="197">
        <v>200.22915276404314</v>
      </c>
      <c r="KC19" s="197">
        <v>200.08698609602351</v>
      </c>
      <c r="KD19" s="197">
        <v>199.79215337808247</v>
      </c>
      <c r="KE19" s="197">
        <v>200.7815645808397</v>
      </c>
      <c r="KF19" s="197">
        <v>200.78504409789278</v>
      </c>
    </row>
    <row r="20" spans="1:292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A20" s="200">
        <v>203.79408464680674</v>
      </c>
      <c r="KB20" s="200">
        <v>205.3120880462406</v>
      </c>
      <c r="KC20" s="200">
        <v>205.04268052921208</v>
      </c>
      <c r="KD20" s="200">
        <v>204.50679815412067</v>
      </c>
      <c r="KE20" s="200">
        <v>205.7518195228719</v>
      </c>
      <c r="KF20" s="200">
        <v>205.20350174772094</v>
      </c>
    </row>
    <row r="21" spans="1:292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A21" s="200">
        <v>180.3105729297304</v>
      </c>
      <c r="KB21" s="200">
        <v>180.75436002297161</v>
      </c>
      <c r="KC21" s="200">
        <v>181.09970480750286</v>
      </c>
      <c r="KD21" s="200">
        <v>181.728431382113</v>
      </c>
      <c r="KE21" s="200">
        <v>181.73849605990495</v>
      </c>
      <c r="KF21" s="200">
        <v>183.85613546768013</v>
      </c>
    </row>
    <row r="22" spans="1:292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  <c r="KA22" s="197">
        <v>102.6969714973073</v>
      </c>
      <c r="KB22" s="197">
        <v>102.5594016894742</v>
      </c>
      <c r="KC22" s="197">
        <v>102.60615868468247</v>
      </c>
      <c r="KD22" s="197">
        <v>102.69377648600805</v>
      </c>
      <c r="KE22" s="197">
        <v>102.38549774096619</v>
      </c>
      <c r="KF22" s="197">
        <v>102.19270379806207</v>
      </c>
    </row>
    <row r="23" spans="1:292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A23" s="200">
        <v>109.8629034772961</v>
      </c>
      <c r="KB23" s="200">
        <v>109.7621923712183</v>
      </c>
      <c r="KC23" s="200">
        <v>109.65977734604925</v>
      </c>
      <c r="KD23" s="200">
        <v>109.49219775912854</v>
      </c>
      <c r="KE23" s="200">
        <v>109.20047416930576</v>
      </c>
      <c r="KF23" s="200">
        <v>109.3487411928169</v>
      </c>
    </row>
    <row r="24" spans="1:292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A24" s="200">
        <v>172.17304246550324</v>
      </c>
      <c r="KB24" s="200">
        <v>172.2831211654435</v>
      </c>
      <c r="KC24" s="200">
        <v>171.04436041360896</v>
      </c>
      <c r="KD24" s="200">
        <v>171.00638525269039</v>
      </c>
      <c r="KE24" s="200">
        <v>171.00638525269039</v>
      </c>
      <c r="KF24" s="200">
        <v>168.84137752790966</v>
      </c>
    </row>
    <row r="25" spans="1:292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A25" s="200">
        <v>107.03717333068181</v>
      </c>
      <c r="KB25" s="200">
        <v>106.92253570937635</v>
      </c>
      <c r="KC25" s="200">
        <v>106.85041710657543</v>
      </c>
      <c r="KD25" s="200">
        <v>106.67454002270856</v>
      </c>
      <c r="KE25" s="200">
        <v>106.37414814810157</v>
      </c>
      <c r="KF25" s="200">
        <v>106.60537001188953</v>
      </c>
    </row>
    <row r="26" spans="1:292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A26" s="200">
        <v>108.86993530713897</v>
      </c>
      <c r="KB26" s="200">
        <v>108.18016050719105</v>
      </c>
      <c r="KC26" s="200">
        <v>108.10044198491011</v>
      </c>
      <c r="KD26" s="200">
        <v>107.15279748159799</v>
      </c>
      <c r="KE26" s="200">
        <v>107.03934615723213</v>
      </c>
      <c r="KF26" s="200">
        <v>108.04363700348517</v>
      </c>
    </row>
    <row r="27" spans="1:292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A27" s="200">
        <v>91.121067530485689</v>
      </c>
      <c r="KB27" s="200">
        <v>91.200488137756267</v>
      </c>
      <c r="KC27" s="200">
        <v>90.9725941639838</v>
      </c>
      <c r="KD27" s="200">
        <v>91.090012846765205</v>
      </c>
      <c r="KE27" s="200">
        <v>90.647462726180208</v>
      </c>
      <c r="KF27" s="200">
        <v>90.4900934554054</v>
      </c>
    </row>
    <row r="28" spans="1:292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A28" s="200">
        <v>120.53940179558586</v>
      </c>
      <c r="KB28" s="200">
        <v>120.75239627245553</v>
      </c>
      <c r="KC28" s="200">
        <v>120.86826737977216</v>
      </c>
      <c r="KD28" s="200">
        <v>121.02754036449041</v>
      </c>
      <c r="KE28" s="200">
        <v>120.79451152129504</v>
      </c>
      <c r="KF28" s="200">
        <v>120.73395044439572</v>
      </c>
    </row>
    <row r="29" spans="1:292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A29" s="200">
        <v>116.29637050688662</v>
      </c>
      <c r="KB29" s="200">
        <v>115.99656925929523</v>
      </c>
      <c r="KC29" s="200">
        <v>116.07860591001473</v>
      </c>
      <c r="KD29" s="200">
        <v>116.48808740399292</v>
      </c>
      <c r="KE29" s="200">
        <v>116.43609933151363</v>
      </c>
      <c r="KF29" s="200">
        <v>117.26429405687163</v>
      </c>
    </row>
    <row r="30" spans="1:292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A30" s="200">
        <v>119.96194911145508</v>
      </c>
      <c r="KB30" s="200">
        <v>120.59062127717823</v>
      </c>
      <c r="KC30" s="200">
        <v>120.68028672450968</v>
      </c>
      <c r="KD30" s="200">
        <v>120.68575600550909</v>
      </c>
      <c r="KE30" s="200">
        <v>120.26547029216299</v>
      </c>
      <c r="KF30" s="200">
        <v>119.59811449731656</v>
      </c>
    </row>
    <row r="31" spans="1:292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A31" s="200">
        <v>134.75711883590603</v>
      </c>
      <c r="KB31" s="200">
        <v>134.75658477260723</v>
      </c>
      <c r="KC31" s="200">
        <v>134.99450386799916</v>
      </c>
      <c r="KD31" s="200">
        <v>135.06924067829002</v>
      </c>
      <c r="KE31" s="200">
        <v>135.05036108841193</v>
      </c>
      <c r="KF31" s="200">
        <v>134.75659204024339</v>
      </c>
    </row>
    <row r="32" spans="1:292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A32" s="200">
        <v>137.16600505214188</v>
      </c>
      <c r="KB32" s="200">
        <v>137.31812817454971</v>
      </c>
      <c r="KC32" s="200">
        <v>137.57999333495277</v>
      </c>
      <c r="KD32" s="200">
        <v>137.5585845443656</v>
      </c>
      <c r="KE32" s="200">
        <v>137.17137879016349</v>
      </c>
      <c r="KF32" s="200">
        <v>137.1738368897928</v>
      </c>
    </row>
    <row r="33" spans="1:292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A33" s="200">
        <v>166.97606622982272</v>
      </c>
      <c r="KB33" s="200">
        <v>167.46667892488151</v>
      </c>
      <c r="KC33" s="200">
        <v>167.46667892488151</v>
      </c>
      <c r="KD33" s="200">
        <v>168.57262168545495</v>
      </c>
      <c r="KE33" s="200">
        <v>169.5294260333213</v>
      </c>
      <c r="KF33" s="200">
        <v>169.88794769483152</v>
      </c>
    </row>
    <row r="34" spans="1:292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A34" s="200">
        <v>88.170651789392792</v>
      </c>
      <c r="KB34" s="200">
        <v>87.958459460558828</v>
      </c>
      <c r="KC34" s="200">
        <v>88.307015383790798</v>
      </c>
      <c r="KD34" s="200">
        <v>88.911027870310633</v>
      </c>
      <c r="KE34" s="200">
        <v>88.568960274530923</v>
      </c>
      <c r="KF34" s="200">
        <v>87.686107674138924</v>
      </c>
    </row>
    <row r="35" spans="1:292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A35" s="200">
        <v>77.27379588300127</v>
      </c>
      <c r="KB35" s="200">
        <v>77.006069467810732</v>
      </c>
      <c r="KC35" s="200">
        <v>77.400627697172794</v>
      </c>
      <c r="KD35" s="200">
        <v>77.908402438205925</v>
      </c>
      <c r="KE35" s="200">
        <v>77.681098664023239</v>
      </c>
      <c r="KF35" s="200">
        <v>76.411403099476502</v>
      </c>
    </row>
    <row r="36" spans="1:292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A36" s="200">
        <v>127.18635016239188</v>
      </c>
      <c r="KB36" s="200">
        <v>127.18635016239188</v>
      </c>
      <c r="KC36" s="200">
        <v>127.37121908749663</v>
      </c>
      <c r="KD36" s="200">
        <v>128.410915623037</v>
      </c>
      <c r="KE36" s="200">
        <v>127.65401739961204</v>
      </c>
      <c r="KF36" s="200">
        <v>128.28381181781549</v>
      </c>
    </row>
    <row r="37" spans="1:292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A37" s="200">
        <v>167.27347876362444</v>
      </c>
      <c r="KB37" s="200">
        <v>167.27347876362444</v>
      </c>
      <c r="KC37" s="200">
        <v>167.27347876362444</v>
      </c>
      <c r="KD37" s="200">
        <v>167.27347876362444</v>
      </c>
      <c r="KE37" s="200">
        <v>166.15441631550235</v>
      </c>
      <c r="KF37" s="200">
        <v>166.25577953400489</v>
      </c>
    </row>
    <row r="38" spans="1:292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  <c r="KA38" s="197">
        <v>152.76463551992779</v>
      </c>
      <c r="KB38" s="197">
        <v>155.0317973331606</v>
      </c>
      <c r="KC38" s="197">
        <v>155.09081609077384</v>
      </c>
      <c r="KD38" s="197">
        <v>155.6950019769738</v>
      </c>
      <c r="KE38" s="197">
        <v>157.86774483803367</v>
      </c>
      <c r="KF38" s="197">
        <v>158.0068907952529</v>
      </c>
    </row>
    <row r="39" spans="1:292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A39" s="200">
        <v>143.7521798248539</v>
      </c>
      <c r="KB39" s="200">
        <v>146.52548418661453</v>
      </c>
      <c r="KC39" s="200">
        <v>146.52548418661453</v>
      </c>
      <c r="KD39" s="200">
        <v>146.52548418661453</v>
      </c>
      <c r="KE39" s="200">
        <v>149.1663358313489</v>
      </c>
      <c r="KF39" s="200">
        <v>149.27953998639896</v>
      </c>
    </row>
    <row r="40" spans="1:292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A40" s="200">
        <v>178.72285453570123</v>
      </c>
      <c r="KB40" s="200">
        <v>179.3835610015737</v>
      </c>
      <c r="KC40" s="200">
        <v>179.01978671421176</v>
      </c>
      <c r="KD40" s="200">
        <v>179.93654556781456</v>
      </c>
      <c r="KE40" s="200">
        <v>180.11071631457381</v>
      </c>
      <c r="KF40" s="200">
        <v>180.78829178663648</v>
      </c>
    </row>
    <row r="41" spans="1:292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A41" s="200">
        <v>212.94337726292116</v>
      </c>
      <c r="KB41" s="200">
        <v>212.94337726292116</v>
      </c>
      <c r="KC41" s="200">
        <v>214.96169396335364</v>
      </c>
      <c r="KD41" s="200">
        <v>214.96169396335364</v>
      </c>
      <c r="KE41" s="200">
        <v>214.96169396335364</v>
      </c>
      <c r="KF41" s="200">
        <v>214.96169396335364</v>
      </c>
    </row>
    <row r="42" spans="1:292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A42" s="200">
        <v>189.76287923353573</v>
      </c>
      <c r="KB42" s="200">
        <v>189.66371256309748</v>
      </c>
      <c r="KC42" s="200">
        <v>189.57809222712336</v>
      </c>
      <c r="KD42" s="200">
        <v>193.96669329852315</v>
      </c>
      <c r="KE42" s="200">
        <v>193.99647508109041</v>
      </c>
      <c r="KF42" s="200">
        <v>194.30225862204838</v>
      </c>
    </row>
    <row r="43" spans="1:292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  <c r="KA43" s="197">
        <v>166.85770701325308</v>
      </c>
      <c r="KB43" s="197">
        <v>167.14921511760215</v>
      </c>
      <c r="KC43" s="197">
        <v>166.94763416393997</v>
      </c>
      <c r="KD43" s="197">
        <v>167.32555227598468</v>
      </c>
      <c r="KE43" s="197">
        <v>171.89443429120888</v>
      </c>
      <c r="KF43" s="197">
        <v>171.91828006967856</v>
      </c>
    </row>
    <row r="44" spans="1:292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A44" s="200">
        <v>108.96518228227268</v>
      </c>
      <c r="KB44" s="200">
        <v>110.07502604073321</v>
      </c>
      <c r="KC44" s="200">
        <v>110.43186162993504</v>
      </c>
      <c r="KD44" s="200">
        <v>111.55275391078426</v>
      </c>
      <c r="KE44" s="200">
        <v>111.20491610873607</v>
      </c>
      <c r="KF44" s="200">
        <v>111.69858553543385</v>
      </c>
    </row>
    <row r="45" spans="1:292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A45" s="200">
        <v>106.65932271374605</v>
      </c>
      <c r="KB45" s="200">
        <v>107.8278138158222</v>
      </c>
      <c r="KC45" s="200">
        <v>108.24592343372049</v>
      </c>
      <c r="KD45" s="200">
        <v>109.33997076800253</v>
      </c>
      <c r="KE45" s="200">
        <v>108.9863023485303</v>
      </c>
      <c r="KF45" s="200">
        <v>109.51904169220558</v>
      </c>
    </row>
    <row r="46" spans="1:292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A46" s="200">
        <v>133.29573061377295</v>
      </c>
      <c r="KB46" s="200">
        <v>133.29928148286319</v>
      </c>
      <c r="KC46" s="200">
        <v>132.30667607444667</v>
      </c>
      <c r="KD46" s="200">
        <v>134.32681863620593</v>
      </c>
      <c r="KE46" s="200">
        <v>133.81931508903443</v>
      </c>
      <c r="KF46" s="200">
        <v>133.51673409471056</v>
      </c>
    </row>
    <row r="47" spans="1:292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A47" s="200">
        <v>232.06857091875301</v>
      </c>
      <c r="KB47" s="200">
        <v>232.06857091875301</v>
      </c>
      <c r="KC47" s="200">
        <v>232.06857091875301</v>
      </c>
      <c r="KD47" s="200">
        <v>232.06857091875301</v>
      </c>
      <c r="KE47" s="200">
        <v>232.94911831088444</v>
      </c>
      <c r="KF47" s="200">
        <v>232.94911831088444</v>
      </c>
    </row>
    <row r="48" spans="1:292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A48" s="200">
        <v>184.48953970260396</v>
      </c>
      <c r="KB48" s="200">
        <v>184.39292632564809</v>
      </c>
      <c r="KC48" s="200">
        <v>184.3456360713588</v>
      </c>
      <c r="KD48" s="200">
        <v>185.58143985907915</v>
      </c>
      <c r="KE48" s="200">
        <v>185.17089102054638</v>
      </c>
      <c r="KF48" s="200">
        <v>184.85699802495364</v>
      </c>
    </row>
    <row r="49" spans="1:292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A49" s="200">
        <v>172.9410813119018</v>
      </c>
      <c r="KB49" s="200">
        <v>171.80342794223222</v>
      </c>
      <c r="KC49" s="200">
        <v>170.73442196154306</v>
      </c>
      <c r="KD49" s="200">
        <v>169.464746123373</v>
      </c>
      <c r="KE49" s="200">
        <v>171.16822707401559</v>
      </c>
      <c r="KF49" s="200">
        <v>170.02015347420746</v>
      </c>
    </row>
    <row r="50" spans="1:292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A50" s="200">
        <v>182.79666275970487</v>
      </c>
      <c r="KB50" s="200">
        <v>181.51185848900477</v>
      </c>
      <c r="KC50" s="200">
        <v>180.54676133012711</v>
      </c>
      <c r="KD50" s="200">
        <v>180.32527192146372</v>
      </c>
      <c r="KE50" s="200">
        <v>180.82139664210717</v>
      </c>
      <c r="KF50" s="200">
        <v>182.4621611270166</v>
      </c>
    </row>
    <row r="51" spans="1:292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A51" s="200">
        <v>156.41558696985538</v>
      </c>
      <c r="KB51" s="200">
        <v>156.37117422065046</v>
      </c>
      <c r="KC51" s="200">
        <v>157.7521030068998</v>
      </c>
      <c r="KD51" s="200">
        <v>157.7962258409585</v>
      </c>
      <c r="KE51" s="200">
        <v>158.05784210227688</v>
      </c>
      <c r="KF51" s="200">
        <v>158.5889907748892</v>
      </c>
    </row>
    <row r="52" spans="1:292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A52" s="203">
        <v>229.2242981234825</v>
      </c>
      <c r="KB52" s="203">
        <v>230.05692287629142</v>
      </c>
      <c r="KC52" s="203">
        <v>229.23264108982571</v>
      </c>
      <c r="KD52" s="203">
        <v>229.52454698368081</v>
      </c>
      <c r="KE52" s="203">
        <v>247.18461697842099</v>
      </c>
      <c r="KF52" s="203">
        <v>247.18827374754628</v>
      </c>
    </row>
    <row r="53" spans="1:292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  <c r="KA53" s="197">
        <v>163.98120391344256</v>
      </c>
      <c r="KB53" s="197">
        <v>164.09847332066897</v>
      </c>
      <c r="KC53" s="197">
        <v>164.3555902894783</v>
      </c>
      <c r="KD53" s="197">
        <v>164.97595262498425</v>
      </c>
      <c r="KE53" s="197">
        <v>169.02855576321735</v>
      </c>
      <c r="KF53" s="197">
        <v>169.09603798228565</v>
      </c>
    </row>
    <row r="54" spans="1:292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A54" s="200">
        <v>170.86063740214487</v>
      </c>
      <c r="KB54" s="200">
        <v>171.14095767914591</v>
      </c>
      <c r="KC54" s="200">
        <v>171.75556895435355</v>
      </c>
      <c r="KD54" s="200">
        <v>173.23848036188076</v>
      </c>
      <c r="KE54" s="200">
        <v>174.66704328276188</v>
      </c>
      <c r="KF54" s="200">
        <v>174.98504118563972</v>
      </c>
    </row>
    <row r="55" spans="1:292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A55" s="200">
        <v>170.27020491181921</v>
      </c>
      <c r="KB55" s="200">
        <v>170.27020491181921</v>
      </c>
      <c r="KC55" s="200">
        <v>170.27020491181921</v>
      </c>
      <c r="KD55" s="200">
        <v>170.27020491181921</v>
      </c>
      <c r="KE55" s="200">
        <v>177.34070493149835</v>
      </c>
      <c r="KF55" s="200">
        <v>177.20656043244259</v>
      </c>
    </row>
    <row r="56" spans="1:292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A56" s="200">
        <v>100</v>
      </c>
      <c r="KB56" s="200">
        <v>100</v>
      </c>
      <c r="KC56" s="200">
        <v>100</v>
      </c>
      <c r="KD56" s="200">
        <v>100</v>
      </c>
      <c r="KE56" s="200">
        <v>100</v>
      </c>
      <c r="KF56" s="200">
        <v>100</v>
      </c>
    </row>
    <row r="57" spans="1:292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  <c r="KA57" s="197">
        <v>185.95650263836427</v>
      </c>
      <c r="KB57" s="197">
        <v>186.08587631812654</v>
      </c>
      <c r="KC57" s="197">
        <v>186.06145468248303</v>
      </c>
      <c r="KD57" s="197">
        <v>186.22884225198044</v>
      </c>
      <c r="KE57" s="197">
        <v>186.30301478166135</v>
      </c>
      <c r="KF57" s="197">
        <v>184.0018699531928</v>
      </c>
    </row>
    <row r="58" spans="1:292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A58" s="200">
        <v>220.23895528841487</v>
      </c>
      <c r="KB58" s="200">
        <v>221.29913929213936</v>
      </c>
      <c r="KC58" s="200">
        <v>219.94578882935019</v>
      </c>
      <c r="KD58" s="200">
        <v>217.41396447062198</v>
      </c>
      <c r="KE58" s="200">
        <v>217.14831827180015</v>
      </c>
      <c r="KF58" s="200">
        <v>217.3541894080133</v>
      </c>
    </row>
    <row r="59" spans="1:292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A59" s="200">
        <v>182.71502085762731</v>
      </c>
      <c r="KB59" s="200">
        <v>182.51085791997531</v>
      </c>
      <c r="KC59" s="200">
        <v>182.79610164808986</v>
      </c>
      <c r="KD59" s="200">
        <v>183.91831156021146</v>
      </c>
      <c r="KE59" s="200">
        <v>184.09929172265285</v>
      </c>
      <c r="KF59" s="200">
        <v>180.40572150778249</v>
      </c>
    </row>
    <row r="60" spans="1:292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A60" s="200">
        <v>157.41924082468586</v>
      </c>
      <c r="KB60" s="200">
        <v>157.67675105666842</v>
      </c>
      <c r="KC60" s="200">
        <v>158.08182032725267</v>
      </c>
      <c r="KD60" s="200">
        <v>157.92317624289569</v>
      </c>
      <c r="KE60" s="200">
        <v>158.0055840937307</v>
      </c>
      <c r="KF60" s="200">
        <v>157.86663664931734</v>
      </c>
    </row>
    <row r="61" spans="1:292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  <c r="KA61" s="197">
        <v>111.58636152891842</v>
      </c>
      <c r="KB61" s="197">
        <v>111.67748999236136</v>
      </c>
      <c r="KC61" s="197">
        <v>111.74351837236576</v>
      </c>
      <c r="KD61" s="197">
        <v>111.99872779718592</v>
      </c>
      <c r="KE61" s="197">
        <v>110.54676150693254</v>
      </c>
      <c r="KF61" s="197">
        <v>110.44572567753579</v>
      </c>
    </row>
    <row r="62" spans="1:292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  <c r="KA62" s="197">
        <v>185.2898731936686</v>
      </c>
      <c r="KB62" s="197">
        <v>186.26764669255257</v>
      </c>
      <c r="KC62" s="197">
        <v>186.8352807320984</v>
      </c>
      <c r="KD62" s="197">
        <v>187.06460216659036</v>
      </c>
      <c r="KE62" s="197">
        <v>186.97115442019981</v>
      </c>
      <c r="KF62" s="197">
        <v>187.02872637202489</v>
      </c>
    </row>
    <row r="63" spans="1:292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A63" s="200">
        <v>137.45888969100915</v>
      </c>
      <c r="KB63" s="200">
        <v>137.55683029775085</v>
      </c>
      <c r="KC63" s="200">
        <v>139.87979910264926</v>
      </c>
      <c r="KD63" s="200">
        <v>140.63914562234316</v>
      </c>
      <c r="KE63" s="200">
        <v>140.40854819567764</v>
      </c>
      <c r="KF63" s="200">
        <v>141.47439178589676</v>
      </c>
    </row>
    <row r="64" spans="1:292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A64" s="200">
        <v>182.3227656216722</v>
      </c>
      <c r="KB64" s="200">
        <v>182.3227656216722</v>
      </c>
      <c r="KC64" s="200">
        <v>182.36358217734457</v>
      </c>
      <c r="KD64" s="200">
        <v>185.32600583458066</v>
      </c>
      <c r="KE64" s="200">
        <v>185.26073009665652</v>
      </c>
      <c r="KF64" s="200">
        <v>186.38234117379312</v>
      </c>
    </row>
    <row r="65" spans="1:292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A65" s="200">
        <v>173.56267725730052</v>
      </c>
      <c r="KB65" s="200">
        <v>175.11230152846392</v>
      </c>
      <c r="KC65" s="200">
        <v>175.08813448931403</v>
      </c>
      <c r="KD65" s="200">
        <v>175.23437526119574</v>
      </c>
      <c r="KE65" s="200">
        <v>175.04285068613461</v>
      </c>
      <c r="KF65" s="200">
        <v>176.00106909618688</v>
      </c>
    </row>
    <row r="66" spans="1:292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A66" s="200">
        <v>188.24533961888716</v>
      </c>
      <c r="KB66" s="200">
        <v>188.35828780844338</v>
      </c>
      <c r="KC66" s="200">
        <v>188.33130506759849</v>
      </c>
      <c r="KD66" s="200">
        <v>188.38473481445908</v>
      </c>
      <c r="KE66" s="200">
        <v>188.39886708983695</v>
      </c>
      <c r="KF66" s="200">
        <v>188.37563935224031</v>
      </c>
    </row>
    <row r="67" spans="1:292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A67" s="200">
        <v>208.72538132077887</v>
      </c>
      <c r="KB67" s="200">
        <v>212.54604742598468</v>
      </c>
      <c r="KC67" s="200">
        <v>212.06950408451058</v>
      </c>
      <c r="KD67" s="200">
        <v>212.28061144239692</v>
      </c>
      <c r="KE67" s="200">
        <v>211.59445580021691</v>
      </c>
      <c r="KF67" s="200">
        <v>211.49180094780672</v>
      </c>
    </row>
    <row r="68" spans="1:292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A68" s="200">
        <v>518.18437569668981</v>
      </c>
      <c r="KB68" s="200">
        <v>510.59050958542349</v>
      </c>
      <c r="KC68" s="200">
        <v>508.64168946511273</v>
      </c>
      <c r="KD68" s="200">
        <v>503.29059958168995</v>
      </c>
      <c r="KE68" s="200">
        <v>508.84774194809722</v>
      </c>
      <c r="KF68" s="200">
        <v>496.01710221744855</v>
      </c>
    </row>
    <row r="69" spans="1:292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  <c r="KA69" s="197">
        <v>204.91712458317181</v>
      </c>
      <c r="KB69" s="197">
        <v>204.91712458317181</v>
      </c>
      <c r="KC69" s="197">
        <v>204.91712458317181</v>
      </c>
      <c r="KD69" s="197">
        <v>204.91712458317181</v>
      </c>
      <c r="KE69" s="197">
        <v>209.90890177378907</v>
      </c>
      <c r="KF69" s="197">
        <v>209.90890177378907</v>
      </c>
    </row>
    <row r="70" spans="1:292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A70" s="200">
        <v>233.92027037613101</v>
      </c>
      <c r="KB70" s="200">
        <v>233.92027037613101</v>
      </c>
      <c r="KC70" s="200">
        <v>233.92027037613101</v>
      </c>
      <c r="KD70" s="200">
        <v>233.92027037613101</v>
      </c>
      <c r="KE70" s="200">
        <v>234.88794428744274</v>
      </c>
      <c r="KF70" s="200">
        <v>234.88794428744274</v>
      </c>
    </row>
    <row r="71" spans="1:292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A71" s="200">
        <v>233.28619295187491</v>
      </c>
      <c r="KB71" s="200">
        <v>233.28619295187491</v>
      </c>
      <c r="KC71" s="200">
        <v>233.28619295187491</v>
      </c>
      <c r="KD71" s="200">
        <v>233.28619295187491</v>
      </c>
      <c r="KE71" s="200">
        <v>238.78948535538933</v>
      </c>
      <c r="KF71" s="200">
        <v>238.78948535538933</v>
      </c>
    </row>
    <row r="72" spans="1:292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A72" s="200">
        <v>180.85055363998177</v>
      </c>
      <c r="KB72" s="200">
        <v>180.85055363998177</v>
      </c>
      <c r="KC72" s="200">
        <v>180.85055363998177</v>
      </c>
      <c r="KD72" s="200">
        <v>180.85055363998177</v>
      </c>
      <c r="KE72" s="200">
        <v>185.9389661085801</v>
      </c>
      <c r="KF72" s="200">
        <v>185.9389661085801</v>
      </c>
    </row>
    <row r="73" spans="1:292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  <c r="KA73" s="197">
        <v>197.79160464121446</v>
      </c>
      <c r="KB73" s="197">
        <v>199.96202248159832</v>
      </c>
      <c r="KC73" s="197">
        <v>200.71460960785319</v>
      </c>
      <c r="KD73" s="197">
        <v>201.07018188642991</v>
      </c>
      <c r="KE73" s="197">
        <v>204.51560392597034</v>
      </c>
      <c r="KF73" s="197">
        <v>206.61593404616988</v>
      </c>
    </row>
    <row r="74" spans="1:292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A74" s="200">
        <v>189.76668221768526</v>
      </c>
      <c r="KB74" s="200">
        <v>189.75790722522532</v>
      </c>
      <c r="KC74" s="200">
        <v>191.16358614398001</v>
      </c>
      <c r="KD74" s="200">
        <v>192.0348555226322</v>
      </c>
      <c r="KE74" s="200">
        <v>193.06642784734271</v>
      </c>
      <c r="KF74" s="200">
        <v>193.58204170003137</v>
      </c>
    </row>
    <row r="75" spans="1:292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A75" s="200">
        <v>207.03908466546216</v>
      </c>
      <c r="KB75" s="200">
        <v>211.72068468645148</v>
      </c>
      <c r="KC75" s="200">
        <v>211.72068468645148</v>
      </c>
      <c r="KD75" s="200">
        <v>211.48199593921092</v>
      </c>
      <c r="KE75" s="200">
        <v>217.70900586724943</v>
      </c>
      <c r="KF75" s="200">
        <v>221.63547601154929</v>
      </c>
    </row>
    <row r="76" spans="1:292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  <c r="KA76" s="197">
        <v>172.31978952615776</v>
      </c>
      <c r="KB76" s="197">
        <v>172.37389010899017</v>
      </c>
      <c r="KC76" s="197">
        <v>172.44673858611469</v>
      </c>
      <c r="KD76" s="197">
        <v>172.57411316627849</v>
      </c>
      <c r="KE76" s="197">
        <v>174.09318295347992</v>
      </c>
      <c r="KF76" s="197">
        <v>174.10581339055594</v>
      </c>
    </row>
    <row r="77" spans="1:292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A77" s="200">
        <v>179.13399590803931</v>
      </c>
      <c r="KB77" s="200">
        <v>179.10819445150946</v>
      </c>
      <c r="KC77" s="200">
        <v>178.79311591506683</v>
      </c>
      <c r="KD77" s="200">
        <v>179.25275502861365</v>
      </c>
      <c r="KE77" s="200">
        <v>180.32604695336053</v>
      </c>
      <c r="KF77" s="200">
        <v>180.36640535379067</v>
      </c>
    </row>
    <row r="78" spans="1:292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A78" s="200">
        <v>133.45166112685661</v>
      </c>
      <c r="KB78" s="200">
        <v>133.76886983727144</v>
      </c>
      <c r="KC78" s="200">
        <v>134.53404946120102</v>
      </c>
      <c r="KD78" s="200">
        <v>134.56934934949183</v>
      </c>
      <c r="KE78" s="200">
        <v>135.31105757630556</v>
      </c>
      <c r="KF78" s="200">
        <v>135.21606602935367</v>
      </c>
    </row>
    <row r="79" spans="1:292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A79" s="200">
        <v>140.22590555810683</v>
      </c>
      <c r="KB79" s="200">
        <v>140.22590555810683</v>
      </c>
      <c r="KC79" s="200">
        <v>140.22590555810683</v>
      </c>
      <c r="KD79" s="200">
        <v>140.22590555810683</v>
      </c>
      <c r="KE79" s="200">
        <v>142.7160872350529</v>
      </c>
      <c r="KF79" s="200">
        <v>142.7160872350529</v>
      </c>
    </row>
    <row r="80" spans="1:292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A80" s="200">
        <v>263.41165524971518</v>
      </c>
      <c r="KB80" s="200">
        <v>263.41165524971518</v>
      </c>
      <c r="KC80" s="200">
        <v>263.41165524971518</v>
      </c>
      <c r="KD80" s="200">
        <v>263.41165524971518</v>
      </c>
      <c r="KE80" s="200">
        <v>263.41165524971518</v>
      </c>
      <c r="KF80" s="200">
        <v>263.41165524971518</v>
      </c>
    </row>
    <row r="81" spans="1:292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A81" s="203">
        <v>147.66128996867198</v>
      </c>
      <c r="KB81" s="203">
        <v>147.66128996867198</v>
      </c>
      <c r="KC81" s="203">
        <v>147.69851368167849</v>
      </c>
      <c r="KD81" s="203">
        <v>147.69851368167849</v>
      </c>
      <c r="KE81" s="203">
        <v>150.91630910325924</v>
      </c>
      <c r="KF81" s="203">
        <v>151.00317398939075</v>
      </c>
    </row>
    <row r="82" spans="1:292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92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92" ht="12.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92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92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92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92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92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92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92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92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92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92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92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92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F117"/>
  <sheetViews>
    <sheetView zoomScale="115" zoomScaleNormal="124" workbookViewId="0">
      <pane xSplit="178" ySplit="2" topLeftCell="JM3" activePane="bottomRight" state="frozen"/>
      <selection pane="topRight"/>
      <selection pane="bottomLeft"/>
      <selection pane="bottomRight" activeCell="KG6" sqref="KG6"/>
    </sheetView>
  </sheetViews>
  <sheetFormatPr defaultColWidth="9.26953125" defaultRowHeight="11.5"/>
  <cols>
    <col min="1" max="1" width="4.26953125" style="114" customWidth="1"/>
    <col min="2" max="2" width="39.7265625" style="58" customWidth="1"/>
    <col min="3" max="143" width="6.7265625" style="218" hidden="1" customWidth="1"/>
    <col min="144" max="145" width="6.7265625" style="114" hidden="1" customWidth="1"/>
    <col min="146" max="156" width="9.26953125" style="114" hidden="1" customWidth="1"/>
    <col min="157" max="157" width="7" style="114" hidden="1" customWidth="1"/>
    <col min="158" max="158" width="6.7265625" style="114" hidden="1" customWidth="1"/>
    <col min="159" max="159" width="6.453125" style="114" hidden="1" customWidth="1"/>
    <col min="160" max="160" width="6.7265625" style="114" hidden="1" customWidth="1"/>
    <col min="161" max="161" width="6.54296875" style="114" hidden="1" customWidth="1"/>
    <col min="162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9" width="6.26953125" style="114" hidden="1" customWidth="1"/>
    <col min="170" max="170" width="6" style="114" hidden="1" customWidth="1"/>
    <col min="171" max="171" width="7" style="114" hidden="1" customWidth="1"/>
    <col min="172" max="172" width="9.26953125" style="114" hidden="1" customWidth="1"/>
    <col min="173" max="175" width="8.7265625" style="114" hidden="1" customWidth="1"/>
    <col min="176" max="176" width="7.54296875" style="114" hidden="1" customWidth="1"/>
    <col min="177" max="177" width="7.7265625" style="114" hidden="1" customWidth="1"/>
    <col min="178" max="178" width="6.453125" style="114" hidden="1" customWidth="1"/>
    <col min="179" max="179" width="6.26953125" style="114" hidden="1" customWidth="1"/>
    <col min="180" max="181" width="5.7265625" style="114" hidden="1" customWidth="1"/>
    <col min="182" max="184" width="6.54296875" style="114" hidden="1" customWidth="1"/>
    <col min="185" max="185" width="7.26953125" style="114" hidden="1" customWidth="1"/>
    <col min="186" max="186" width="6.7265625" style="114" hidden="1" customWidth="1"/>
    <col min="187" max="188" width="7.26953125" style="114" hidden="1" customWidth="1"/>
    <col min="189" max="189" width="7.7265625" style="114" hidden="1" customWidth="1"/>
    <col min="190" max="193" width="7.7265625" style="218" hidden="1" customWidth="1"/>
    <col min="194" max="199" width="7.7265625" style="114" hidden="1" customWidth="1"/>
    <col min="200" max="200" width="6.26953125" style="114" hidden="1" customWidth="1"/>
    <col min="201" max="201" width="5.54296875" style="114" hidden="1" customWidth="1"/>
    <col min="202" max="202" width="6.453125" style="114" hidden="1" customWidth="1"/>
    <col min="203" max="203" width="6.26953125" style="114" hidden="1" customWidth="1"/>
    <col min="204" max="204" width="5.7265625" style="114" hidden="1" customWidth="1"/>
    <col min="205" max="210" width="7.26953125" style="114" hidden="1" customWidth="1"/>
    <col min="211" max="211" width="7" style="114" hidden="1" customWidth="1"/>
    <col min="212" max="212" width="7.26953125" style="114" hidden="1" customWidth="1"/>
    <col min="213" max="213" width="7" style="114" hidden="1" customWidth="1"/>
    <col min="214" max="214" width="6.7265625" style="114" hidden="1" customWidth="1"/>
    <col min="215" max="215" width="7.453125" style="114" hidden="1" customWidth="1"/>
    <col min="216" max="216" width="6.7265625" style="114" hidden="1" customWidth="1"/>
    <col min="217" max="217" width="7.26953125" style="114" hidden="1" customWidth="1"/>
    <col min="218" max="218" width="6" style="114" hidden="1" customWidth="1"/>
    <col min="219" max="219" width="6.453125" style="114" hidden="1" customWidth="1"/>
    <col min="220" max="222" width="7.26953125" style="114" hidden="1" customWidth="1"/>
    <col min="223" max="223" width="7.453125" style="114" hidden="1" customWidth="1"/>
    <col min="224" max="224" width="6.453125" style="114" hidden="1" customWidth="1"/>
    <col min="225" max="228" width="6.7265625" style="114" hidden="1" customWidth="1"/>
    <col min="229" max="230" width="6" style="114" hidden="1" customWidth="1"/>
    <col min="231" max="232" width="5.7265625" style="114" hidden="1" customWidth="1"/>
    <col min="233" max="238" width="6.453125" style="114" hidden="1" customWidth="1"/>
    <col min="239" max="239" width="7.7265625" style="114" hidden="1" customWidth="1"/>
    <col min="240" max="240" width="6.81640625" style="114" hidden="1" customWidth="1"/>
    <col min="241" max="242" width="7.1796875" style="114" hidden="1" customWidth="1"/>
    <col min="243" max="246" width="6.81640625" style="114" hidden="1" customWidth="1"/>
    <col min="247" max="256" width="5.816406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6.7265625" style="114" hidden="1" customWidth="1"/>
    <col min="269" max="269" width="5.453125" style="114" hidden="1" customWidth="1"/>
    <col min="270" max="270" width="5.36328125" style="114" hidden="1" customWidth="1"/>
    <col min="271" max="271" width="5.7265625" style="114" hidden="1" customWidth="1"/>
    <col min="272" max="273" width="6.36328125" style="114" hidden="1" customWidth="1"/>
    <col min="274" max="274" width="5.7265625" style="114" hidden="1" customWidth="1"/>
    <col min="275" max="275" width="5.81640625" style="114" hidden="1" customWidth="1"/>
    <col min="276" max="276" width="5.08984375" style="114" hidden="1" customWidth="1"/>
    <col min="277" max="277" width="6.81640625" style="114" hidden="1" customWidth="1"/>
    <col min="278" max="278" width="5.54296875" style="114" hidden="1" customWidth="1"/>
    <col min="279" max="279" width="5.36328125" style="114" customWidth="1"/>
    <col min="280" max="280" width="5.453125" style="114" customWidth="1"/>
    <col min="281" max="281" width="5.6328125" style="114" customWidth="1"/>
    <col min="282" max="282" width="6" style="114" customWidth="1"/>
    <col min="283" max="283" width="5.6328125" style="114" customWidth="1"/>
    <col min="284" max="284" width="5.54296875" style="114" customWidth="1"/>
    <col min="285" max="285" width="6.1796875" style="114" customWidth="1"/>
    <col min="286" max="286" width="7" style="114" customWidth="1"/>
    <col min="287" max="287" width="6.81640625" style="114" customWidth="1"/>
    <col min="288" max="289" width="6.26953125" style="114" customWidth="1"/>
    <col min="290" max="290" width="6.54296875" style="114" customWidth="1"/>
    <col min="291" max="291" width="6.453125" style="114" customWidth="1"/>
    <col min="292" max="292" width="6.36328125" style="114" customWidth="1"/>
    <col min="293" max="16384" width="9.26953125" style="114"/>
  </cols>
  <sheetData>
    <row r="1" spans="1:292" s="53" customFormat="1" ht="13.5" customHeight="1">
      <c r="A1" s="333" t="s">
        <v>600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1"/>
      <c r="CN1" s="371"/>
      <c r="CO1" s="371"/>
      <c r="CP1" s="371"/>
      <c r="CQ1" s="371"/>
      <c r="CR1" s="371"/>
      <c r="CS1" s="371"/>
      <c r="CT1" s="371"/>
      <c r="CU1" s="371"/>
      <c r="CV1" s="371"/>
      <c r="CW1" s="371"/>
      <c r="CX1" s="371"/>
      <c r="CY1" s="371"/>
      <c r="CZ1" s="371"/>
      <c r="DA1" s="371"/>
      <c r="DB1" s="371"/>
      <c r="DC1" s="371"/>
      <c r="DD1" s="371"/>
      <c r="DE1" s="371"/>
      <c r="DF1" s="371"/>
      <c r="DG1" s="371"/>
      <c r="DH1" s="371"/>
      <c r="DI1" s="371"/>
      <c r="DJ1" s="371"/>
      <c r="DK1" s="371"/>
      <c r="DL1" s="371"/>
      <c r="DM1" s="371"/>
      <c r="DN1" s="371"/>
      <c r="DO1" s="371"/>
      <c r="DP1" s="371"/>
      <c r="DQ1" s="371"/>
      <c r="DR1" s="371"/>
      <c r="DS1" s="371"/>
      <c r="DT1" s="371"/>
      <c r="DU1" s="371"/>
      <c r="DV1" s="371"/>
      <c r="DW1" s="371"/>
      <c r="DX1" s="371"/>
      <c r="DY1" s="371"/>
      <c r="DZ1" s="371"/>
      <c r="EA1" s="371"/>
      <c r="EB1" s="371"/>
      <c r="EC1" s="371"/>
      <c r="ED1" s="371"/>
      <c r="EE1" s="371"/>
      <c r="EF1" s="371"/>
      <c r="EG1" s="371"/>
      <c r="EH1" s="371"/>
      <c r="EI1" s="371"/>
      <c r="EJ1" s="371"/>
      <c r="EK1" s="371"/>
      <c r="EL1" s="371"/>
      <c r="EM1" s="371"/>
      <c r="EN1" s="371"/>
      <c r="EO1" s="371"/>
      <c r="EP1" s="371"/>
      <c r="EQ1" s="371"/>
      <c r="ER1" s="371"/>
      <c r="ES1" s="371"/>
      <c r="ET1" s="371"/>
      <c r="EU1" s="371"/>
      <c r="EV1" s="371"/>
      <c r="EW1" s="371"/>
      <c r="EX1" s="371"/>
      <c r="EY1" s="371"/>
      <c r="EZ1" s="371"/>
      <c r="FA1" s="371"/>
      <c r="FB1" s="371"/>
      <c r="FC1" s="371"/>
      <c r="FD1" s="371"/>
      <c r="FE1" s="371"/>
      <c r="FF1" s="371"/>
      <c r="FG1" s="371"/>
      <c r="FH1" s="371"/>
      <c r="FI1" s="371"/>
      <c r="FJ1" s="371"/>
      <c r="FK1" s="371"/>
      <c r="FL1" s="371"/>
      <c r="FM1" s="371"/>
      <c r="FN1" s="371"/>
      <c r="FO1" s="371"/>
      <c r="FP1" s="371"/>
      <c r="FQ1" s="371"/>
      <c r="FR1" s="371"/>
      <c r="FS1" s="371"/>
      <c r="FT1" s="371"/>
      <c r="FU1" s="371"/>
      <c r="FV1" s="371"/>
      <c r="FW1" s="371"/>
      <c r="FX1" s="371"/>
      <c r="FY1" s="371"/>
      <c r="FZ1" s="371"/>
      <c r="GA1" s="371"/>
      <c r="GB1" s="371"/>
      <c r="GC1" s="371"/>
      <c r="GD1" s="371"/>
      <c r="GE1" s="371"/>
      <c r="GF1" s="371"/>
      <c r="GG1" s="371"/>
      <c r="GH1" s="371"/>
      <c r="GI1" s="371"/>
      <c r="GJ1" s="371"/>
      <c r="GK1" s="371"/>
      <c r="GL1" s="371"/>
      <c r="GM1" s="371"/>
      <c r="GN1" s="371"/>
      <c r="GO1" s="371"/>
      <c r="GP1" s="371"/>
      <c r="GQ1" s="371"/>
      <c r="GR1" s="371"/>
      <c r="GS1" s="371"/>
      <c r="GT1" s="371"/>
      <c r="GU1" s="371"/>
      <c r="GV1" s="371"/>
      <c r="GW1" s="371"/>
      <c r="GX1" s="371"/>
      <c r="GY1" s="371"/>
      <c r="GZ1" s="371"/>
      <c r="HA1" s="371"/>
      <c r="HB1" s="371"/>
      <c r="HC1" s="371"/>
      <c r="HD1" s="371"/>
      <c r="HE1" s="371"/>
      <c r="HF1" s="371"/>
      <c r="HG1" s="371"/>
      <c r="HH1" s="371"/>
      <c r="HI1" s="371"/>
      <c r="HJ1" s="371"/>
      <c r="HK1" s="371"/>
      <c r="HL1" s="371"/>
      <c r="HM1" s="371"/>
      <c r="HN1" s="371"/>
      <c r="HO1" s="371"/>
      <c r="HP1" s="371"/>
      <c r="HQ1" s="371"/>
      <c r="HR1" s="371"/>
      <c r="HS1" s="371"/>
      <c r="HT1" s="371"/>
      <c r="HU1" s="371"/>
      <c r="HV1" s="371"/>
      <c r="HW1" s="371"/>
      <c r="HX1" s="371"/>
      <c r="HY1" s="371"/>
      <c r="HZ1" s="371"/>
      <c r="IA1" s="371"/>
      <c r="IB1" s="371"/>
      <c r="IC1" s="371"/>
      <c r="ID1" s="371"/>
      <c r="IE1" s="371"/>
      <c r="IF1" s="371"/>
      <c r="IG1" s="371"/>
      <c r="IH1" s="371"/>
      <c r="II1" s="371"/>
      <c r="IJ1" s="371"/>
      <c r="IK1" s="371"/>
      <c r="IL1" s="371"/>
      <c r="IM1" s="371"/>
      <c r="IN1" s="371"/>
      <c r="IO1" s="371"/>
      <c r="IP1" s="371"/>
      <c r="IQ1" s="371"/>
      <c r="IR1" s="371"/>
      <c r="IS1" s="371"/>
      <c r="IT1" s="371"/>
      <c r="IU1" s="371"/>
      <c r="IV1" s="371"/>
      <c r="IW1" s="371"/>
      <c r="IX1" s="371"/>
      <c r="IY1" s="371"/>
      <c r="IZ1" s="371"/>
      <c r="JA1" s="371"/>
      <c r="JB1" s="371"/>
      <c r="JC1" s="371"/>
      <c r="JD1" s="371"/>
      <c r="JE1" s="371"/>
      <c r="JF1" s="371"/>
      <c r="JG1" s="371"/>
      <c r="JH1" s="371"/>
      <c r="JI1" s="371"/>
      <c r="JJ1" s="371"/>
      <c r="JK1" s="371"/>
      <c r="JL1" s="371"/>
      <c r="JM1" s="371"/>
      <c r="JN1" s="371"/>
      <c r="JO1" s="371"/>
      <c r="JP1" s="371"/>
      <c r="JQ1" s="371"/>
      <c r="JR1" s="371"/>
      <c r="JS1" s="371"/>
      <c r="JT1" s="371"/>
      <c r="JU1" s="371"/>
      <c r="JV1" s="371"/>
      <c r="JW1" s="371"/>
      <c r="JX1" s="371"/>
      <c r="JY1" s="371"/>
      <c r="JZ1" s="371"/>
    </row>
    <row r="2" spans="1:292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  <c r="KF2" s="261">
        <v>46054</v>
      </c>
    </row>
    <row r="3" spans="1:292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  <c r="KA3" s="121">
        <v>4.8879220154617542E-2</v>
      </c>
      <c r="KB3" s="121">
        <v>0.51378857790425059</v>
      </c>
      <c r="KC3" s="121">
        <v>1.8180204824631119E-2</v>
      </c>
      <c r="KD3" s="243">
        <v>7.8825188372277921E-2</v>
      </c>
      <c r="KE3" s="243">
        <v>0.81104880322628503</v>
      </c>
      <c r="KF3" s="243">
        <v>-3.9669278100191718E-2</v>
      </c>
    </row>
    <row r="4" spans="1:292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KD4" s="123"/>
      <c r="KE4" s="123"/>
      <c r="KF4" s="123"/>
    </row>
    <row r="5" spans="1:292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  <c r="KA5" s="121">
        <v>4.8793042446916957E-2</v>
      </c>
      <c r="KB5" s="121">
        <v>-3.4544411242904971E-3</v>
      </c>
      <c r="KC5" s="121">
        <v>1.1937279462330252E-2</v>
      </c>
      <c r="KD5" s="243">
        <v>-0.23150406225933295</v>
      </c>
      <c r="KE5" s="243">
        <v>0.32415004546750481</v>
      </c>
      <c r="KF5" s="243">
        <v>0.53356355376263309</v>
      </c>
    </row>
    <row r="6" spans="1:292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  <c r="KA6" s="113">
        <v>5.7154822834675656E-2</v>
      </c>
      <c r="KB6" s="113">
        <v>-2.3212391070615013E-5</v>
      </c>
      <c r="KC6" s="113">
        <v>6.895479040048258E-2</v>
      </c>
      <c r="KD6" s="123">
        <v>-0.2541487677248</v>
      </c>
      <c r="KE6" s="123">
        <v>0.32316962097218038</v>
      </c>
      <c r="KF6" s="123">
        <v>0.57161140269073485</v>
      </c>
    </row>
    <row r="7" spans="1:292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  <c r="KA7" s="113">
        <v>0.45472721772381419</v>
      </c>
      <c r="KB7" s="113">
        <v>0.50575479012202607</v>
      </c>
      <c r="KC7" s="113">
        <v>-1.4094620678007317</v>
      </c>
      <c r="KD7" s="123">
        <v>-0.26648231278008438</v>
      </c>
      <c r="KE7" s="123">
        <v>-1.116070821267428</v>
      </c>
      <c r="KF7" s="123">
        <v>0.95531935087697661</v>
      </c>
    </row>
    <row r="8" spans="1:292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  <c r="KA8" s="113">
        <v>-1.9468465332522555E-2</v>
      </c>
      <c r="KB8" s="113">
        <v>-0.661138982505733</v>
      </c>
      <c r="KC8" s="113">
        <v>1.0199274411651942</v>
      </c>
      <c r="KD8" s="123">
        <v>0.15067069608734585</v>
      </c>
      <c r="KE8" s="123">
        <v>1.1589178033082987</v>
      </c>
      <c r="KF8" s="123">
        <v>-0.12062351195241661</v>
      </c>
    </row>
    <row r="9" spans="1:292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  <c r="KA9" s="113">
        <v>7.9872762054790769E-2</v>
      </c>
      <c r="KB9" s="113">
        <v>0.10802060223544174</v>
      </c>
      <c r="KC9" s="113">
        <v>0.7232064233313622</v>
      </c>
      <c r="KD9" s="123">
        <v>-1.3863445132603971</v>
      </c>
      <c r="KE9" s="123">
        <v>2.7035348087975422</v>
      </c>
      <c r="KF9" s="123">
        <v>-0.20819189618067924</v>
      </c>
    </row>
    <row r="10" spans="1:292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  <c r="KA10" s="113">
        <v>-2.1606626492927177</v>
      </c>
      <c r="KB10" s="113">
        <v>-0.71533274831861604</v>
      </c>
      <c r="KC10" s="113">
        <v>0.26312225066330086</v>
      </c>
      <c r="KD10" s="123">
        <v>0.31892149298519712</v>
      </c>
      <c r="KE10" s="123">
        <v>0.30001034387116476</v>
      </c>
      <c r="KF10" s="123">
        <v>1.0633200921997599</v>
      </c>
    </row>
    <row r="11" spans="1:292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  <c r="KA11" s="113">
        <v>0.10597419584412648</v>
      </c>
      <c r="KB11" s="113">
        <v>-0.11889333727657458</v>
      </c>
      <c r="KC11" s="113">
        <v>0.66892731326954902</v>
      </c>
      <c r="KD11" s="123">
        <v>-1.1410957118139606</v>
      </c>
      <c r="KE11" s="123">
        <v>5.7796177643183455E-2</v>
      </c>
      <c r="KF11" s="123">
        <v>0.79780411207828195</v>
      </c>
    </row>
    <row r="12" spans="1:292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  <c r="KA12" s="113">
        <v>1.1407595762542826</v>
      </c>
      <c r="KB12" s="113">
        <v>1.0699351854838426</v>
      </c>
      <c r="KC12" s="113">
        <v>2.5318664302466516</v>
      </c>
      <c r="KD12" s="123">
        <v>1.3661670114533138</v>
      </c>
      <c r="KE12" s="123">
        <v>1.6910430615546801</v>
      </c>
      <c r="KF12" s="123">
        <v>0.95739281539685805</v>
      </c>
    </row>
    <row r="13" spans="1:292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  <c r="KA13" s="113">
        <v>-0.51961802960956049</v>
      </c>
      <c r="KB13" s="113">
        <v>-0.1685600507104823</v>
      </c>
      <c r="KC13" s="113">
        <v>-0.58213656476809206</v>
      </c>
      <c r="KD13" s="123">
        <v>-0.68943096254052705</v>
      </c>
      <c r="KE13" s="123">
        <v>1.4272147609206485</v>
      </c>
      <c r="KF13" s="123">
        <v>0.83442968482323465</v>
      </c>
    </row>
    <row r="14" spans="1:292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  <c r="KA14" s="113">
        <v>1.0096481867030889</v>
      </c>
      <c r="KB14" s="113">
        <v>0.24528768427201442</v>
      </c>
      <c r="KC14" s="113">
        <v>0.76080873698676044</v>
      </c>
      <c r="KD14" s="123">
        <v>-1.0848827419781628</v>
      </c>
      <c r="KE14" s="123">
        <v>-0.88127735366377635</v>
      </c>
      <c r="KF14" s="123">
        <v>1.1525375711578931</v>
      </c>
    </row>
    <row r="15" spans="1:292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  <c r="KA15" s="113">
        <v>-0.49810227231688486</v>
      </c>
      <c r="KB15" s="113">
        <v>0.5424481990842196</v>
      </c>
      <c r="KC15" s="113">
        <v>-5.8493811158911058E-2</v>
      </c>
      <c r="KD15" s="123">
        <v>0.48019859844983159</v>
      </c>
      <c r="KE15" s="123">
        <v>0.82192165773152226</v>
      </c>
      <c r="KF15" s="123">
        <v>-0.19920465725317626</v>
      </c>
    </row>
    <row r="16" spans="1:292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  <c r="KA16" s="113">
        <v>-3.9858847272242315E-2</v>
      </c>
      <c r="KB16" s="113">
        <v>-3.9867754528501109E-2</v>
      </c>
      <c r="KC16" s="113">
        <v>-0.59339225048987032</v>
      </c>
      <c r="KD16" s="123">
        <v>1.0506539963458295E-2</v>
      </c>
      <c r="KE16" s="123">
        <v>0.33460040142216485</v>
      </c>
      <c r="KF16" s="123">
        <v>0.1280572983158379</v>
      </c>
    </row>
    <row r="17" spans="1:292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  <c r="KA17" s="113">
        <v>-6.6435239421963388E-2</v>
      </c>
      <c r="KB17" s="113">
        <v>0.1563438337908849</v>
      </c>
      <c r="KC17" s="113">
        <v>-1.0469823736158475</v>
      </c>
      <c r="KD17" s="123">
        <v>0.85689920503016026</v>
      </c>
      <c r="KE17" s="123">
        <v>1.0348200711803912</v>
      </c>
      <c r="KF17" s="123">
        <v>0.10023434632154249</v>
      </c>
    </row>
    <row r="18" spans="1:292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  <c r="KA18" s="113">
        <v>-3.0507472642511857E-2</v>
      </c>
      <c r="KB18" s="113">
        <v>-0.10888346733230492</v>
      </c>
      <c r="KC18" s="113">
        <v>-0.4334222638145917</v>
      </c>
      <c r="KD18" s="123">
        <v>-0.28615570113689159</v>
      </c>
      <c r="KE18" s="123">
        <v>8.6358642233989258E-2</v>
      </c>
      <c r="KF18" s="123">
        <v>0.13801456006731883</v>
      </c>
    </row>
    <row r="19" spans="1:292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  <c r="KA19" s="121">
        <v>-0.30948584642089827</v>
      </c>
      <c r="KB19" s="121">
        <v>0.65130467894751121</v>
      </c>
      <c r="KC19" s="121">
        <v>-7.1001982507084449E-2</v>
      </c>
      <c r="KD19" s="243">
        <v>-0.14735227097655468</v>
      </c>
      <c r="KE19" s="243">
        <v>0.49522025065964215</v>
      </c>
      <c r="KF19" s="243">
        <v>1.7329863228923159E-3</v>
      </c>
    </row>
    <row r="20" spans="1:292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  <c r="KA20" s="113">
        <v>-0.49056424474611049</v>
      </c>
      <c r="KB20" s="113">
        <v>0.7448711782114259</v>
      </c>
      <c r="KC20" s="113">
        <v>-0.13121853642044812</v>
      </c>
      <c r="KD20" s="123">
        <v>-0.26135162382206545</v>
      </c>
      <c r="KE20" s="123">
        <v>0.60879216729654217</v>
      </c>
      <c r="KF20" s="123">
        <v>-0.26649473935272283</v>
      </c>
    </row>
    <row r="21" spans="1:292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  <c r="KA21" s="113">
        <v>0.4823236300164524</v>
      </c>
      <c r="KB21" s="113">
        <v>0.24612372199281651</v>
      </c>
      <c r="KC21" s="113">
        <v>0.19105751279657568</v>
      </c>
      <c r="KD21" s="123">
        <v>0.34717150714212153</v>
      </c>
      <c r="KE21" s="123">
        <v>5.5383066454623986E-3</v>
      </c>
      <c r="KF21" s="123">
        <v>1.1652123538411985</v>
      </c>
    </row>
    <row r="22" spans="1:292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  <c r="KA22" s="121">
        <v>0.51368238388036502</v>
      </c>
      <c r="KB22" s="121">
        <v>-0.13395702504888618</v>
      </c>
      <c r="KC22" s="121">
        <v>4.5590159885918524E-2</v>
      </c>
      <c r="KD22" s="243">
        <v>8.5392341404030958E-2</v>
      </c>
      <c r="KE22" s="243">
        <v>-0.30019223714484156</v>
      </c>
      <c r="KF22" s="243">
        <v>-0.18830200287924015</v>
      </c>
    </row>
    <row r="23" spans="1:292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  <c r="KA23" s="113">
        <v>0.50807356974247853</v>
      </c>
      <c r="KB23" s="113">
        <v>-9.1669801989723965E-2</v>
      </c>
      <c r="KC23" s="113">
        <v>-9.3306286032159846E-2</v>
      </c>
      <c r="KD23" s="123">
        <v>-0.15281773406476873</v>
      </c>
      <c r="KE23" s="123">
        <v>-0.26643322153833537</v>
      </c>
      <c r="KF23" s="123">
        <v>0.13577507299214631</v>
      </c>
    </row>
    <row r="24" spans="1:292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  <c r="KA24" s="113">
        <v>0</v>
      </c>
      <c r="KB24" s="113">
        <v>6.3934921729867256E-2</v>
      </c>
      <c r="KC24" s="113">
        <v>-0.71902618402471319</v>
      </c>
      <c r="KD24" s="123">
        <v>-2.2201936869905126E-2</v>
      </c>
      <c r="KE24" s="123">
        <v>0</v>
      </c>
      <c r="KF24" s="123">
        <v>-1.2660391140258156</v>
      </c>
    </row>
    <row r="25" spans="1:292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  <c r="KA25" s="113">
        <v>0.55771130028861648</v>
      </c>
      <c r="KB25" s="113">
        <v>-0.10710075550230158</v>
      </c>
      <c r="KC25" s="113">
        <v>-6.7449394388603423E-2</v>
      </c>
      <c r="KD25" s="123">
        <v>-0.16460121413606998</v>
      </c>
      <c r="KE25" s="123">
        <v>-0.28159659703528916</v>
      </c>
      <c r="KF25" s="123">
        <v>0.21736659499829614</v>
      </c>
    </row>
    <row r="26" spans="1:292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  <c r="KA26" s="113">
        <v>6.5466733896045071E-2</v>
      </c>
      <c r="KB26" s="113">
        <v>-0.63357693563605721</v>
      </c>
      <c r="KC26" s="113">
        <v>-7.3690519506712349E-2</v>
      </c>
      <c r="KD26" s="123">
        <v>-0.87663332907038694</v>
      </c>
      <c r="KE26" s="123">
        <v>-0.10587807974434327</v>
      </c>
      <c r="KF26" s="123">
        <v>0.93824456361852526</v>
      </c>
    </row>
    <row r="27" spans="1:292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  <c r="KA27" s="113">
        <v>0.87916885810138012</v>
      </c>
      <c r="KB27" s="113">
        <v>8.7159434610441622E-2</v>
      </c>
      <c r="KC27" s="113">
        <v>-0.24988240570405651</v>
      </c>
      <c r="KD27" s="123">
        <v>0.12907039077036586</v>
      </c>
      <c r="KE27" s="123">
        <v>-0.48583824587824154</v>
      </c>
      <c r="KF27" s="123">
        <v>-0.17360581977918343</v>
      </c>
    </row>
    <row r="28" spans="1:292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  <c r="KA28" s="113">
        <v>0.59543651494837491</v>
      </c>
      <c r="KB28" s="113">
        <v>0.17670112319858333</v>
      </c>
      <c r="KC28" s="113">
        <v>9.5957604895218651E-2</v>
      </c>
      <c r="KD28" s="123">
        <v>0.13177402818045891</v>
      </c>
      <c r="KE28" s="123">
        <v>-0.19254199704758435</v>
      </c>
      <c r="KF28" s="123">
        <v>-5.0135619687196709E-2</v>
      </c>
    </row>
    <row r="29" spans="1:292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  <c r="KA29" s="113">
        <v>0.43547142538595551</v>
      </c>
      <c r="KB29" s="113">
        <v>-0.25779071718633872</v>
      </c>
      <c r="KC29" s="113">
        <v>7.0723342287919877E-2</v>
      </c>
      <c r="KD29" s="123">
        <v>0.3527622431093107</v>
      </c>
      <c r="KE29" s="123">
        <v>-4.4629518466550167E-2</v>
      </c>
      <c r="KF29" s="123">
        <v>0.71128690338551337</v>
      </c>
    </row>
    <row r="30" spans="1:292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  <c r="KA30" s="113">
        <v>0.79050585149968811</v>
      </c>
      <c r="KB30" s="113">
        <v>0.52405964589577536</v>
      </c>
      <c r="KC30" s="113">
        <v>7.4355241213467593E-2</v>
      </c>
      <c r="KD30" s="123">
        <v>4.5320417674190594E-3</v>
      </c>
      <c r="KE30" s="123">
        <v>-0.34824798489634645</v>
      </c>
      <c r="KF30" s="123">
        <v>-0.55490224519574838</v>
      </c>
    </row>
    <row r="31" spans="1:292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  <c r="KA31" s="113">
        <v>0.42263898100074471</v>
      </c>
      <c r="KB31" s="113">
        <v>-3.9631546252394401E-4</v>
      </c>
      <c r="KC31" s="113">
        <v>0.17655470847186905</v>
      </c>
      <c r="KD31" s="123">
        <v>5.536285415288944E-2</v>
      </c>
      <c r="KE31" s="123">
        <v>-1.3977712307607248E-2</v>
      </c>
      <c r="KF31" s="123">
        <v>-0.21752555550460784</v>
      </c>
    </row>
    <row r="32" spans="1:292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  <c r="KA32" s="113">
        <v>-0.1871162669425388</v>
      </c>
      <c r="KB32" s="113">
        <v>0.11090439088752646</v>
      </c>
      <c r="KC32" s="113">
        <v>0.19069962858087308</v>
      </c>
      <c r="KD32" s="123">
        <v>-1.5560976613116395E-2</v>
      </c>
      <c r="KE32" s="123">
        <v>-0.28148425304364366</v>
      </c>
      <c r="KF32" s="123">
        <v>1.7919916319328877E-3</v>
      </c>
    </row>
    <row r="33" spans="1:292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  <c r="KA33" s="113">
        <v>0.38376322973070387</v>
      </c>
      <c r="KB33" s="113">
        <v>0.29382216633581493</v>
      </c>
      <c r="KC33" s="113">
        <v>0</v>
      </c>
      <c r="KD33" s="123">
        <v>0.66039570837223494</v>
      </c>
      <c r="KE33" s="123">
        <v>0.5675917822834009</v>
      </c>
      <c r="KF33" s="123">
        <v>0.21148049037797989</v>
      </c>
    </row>
    <row r="34" spans="1:292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  <c r="KA34" s="113">
        <v>0.52760559996647771</v>
      </c>
      <c r="KB34" s="113">
        <v>-0.24066095069912308</v>
      </c>
      <c r="KC34" s="113">
        <v>0.39627333785701069</v>
      </c>
      <c r="KD34" s="123">
        <v>0.68399150836968658</v>
      </c>
      <c r="KE34" s="123">
        <v>-0.38473022298050807</v>
      </c>
      <c r="KF34" s="123">
        <v>-0.99679684356176779</v>
      </c>
    </row>
    <row r="35" spans="1:292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  <c r="KA35" s="113">
        <v>0.63739535195996666</v>
      </c>
      <c r="KB35" s="113">
        <v>-0.34646468719601842</v>
      </c>
      <c r="KC35" s="113">
        <v>0.51237289747270154</v>
      </c>
      <c r="KD35" s="123">
        <v>0.6560343968007345</v>
      </c>
      <c r="KE35" s="123">
        <v>-0.29175771427604502</v>
      </c>
      <c r="KF35" s="123">
        <v>-1.6344974342320597</v>
      </c>
    </row>
    <row r="36" spans="1:292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  <c r="KA36" s="113">
        <v>0.3044892662119878</v>
      </c>
      <c r="KB36" s="113">
        <v>0</v>
      </c>
      <c r="KC36" s="113">
        <v>0.14535280308673748</v>
      </c>
      <c r="KD36" s="123">
        <v>0.81627273648543053</v>
      </c>
      <c r="KE36" s="123">
        <v>-0.58943448830073919</v>
      </c>
      <c r="KF36" s="123">
        <v>0.49336043708825628</v>
      </c>
    </row>
    <row r="37" spans="1:292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  <c r="KA37" s="113">
        <v>0</v>
      </c>
      <c r="KB37" s="113">
        <v>0</v>
      </c>
      <c r="KC37" s="113">
        <v>0</v>
      </c>
      <c r="KD37" s="123">
        <v>0</v>
      </c>
      <c r="KE37" s="123">
        <v>-0.66900171885791337</v>
      </c>
      <c r="KF37" s="123">
        <v>6.1005431423538425E-2</v>
      </c>
    </row>
    <row r="38" spans="1:292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  <c r="KA38" s="121">
        <v>0.19479820972867401</v>
      </c>
      <c r="KB38" s="121">
        <v>1.4840881238754093</v>
      </c>
      <c r="KC38" s="121">
        <v>3.8068808224167583E-2</v>
      </c>
      <c r="KD38" s="243">
        <v>0.38956909340545565</v>
      </c>
      <c r="KE38" s="243">
        <v>1.3955122730151714</v>
      </c>
      <c r="KF38" s="243">
        <v>8.8140840525710473E-2</v>
      </c>
    </row>
    <row r="39" spans="1:292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  <c r="KA39" s="113">
        <v>0</v>
      </c>
      <c r="KB39" s="113">
        <v>1.9292259534009304</v>
      </c>
      <c r="KC39" s="113">
        <v>0</v>
      </c>
      <c r="KD39" s="123">
        <v>0</v>
      </c>
      <c r="KE39" s="123">
        <v>1.8023155899426797</v>
      </c>
      <c r="KF39" s="123">
        <v>7.5891221983255264E-2</v>
      </c>
    </row>
    <row r="40" spans="1:292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  <c r="KA40" s="113">
        <v>-1.4246114813218469E-2</v>
      </c>
      <c r="KB40" s="113">
        <v>0.36968213583476484</v>
      </c>
      <c r="KC40" s="113">
        <v>-0.20279131785032689</v>
      </c>
      <c r="KD40" s="123">
        <v>0.51209917653758907</v>
      </c>
      <c r="KE40" s="123">
        <v>9.6795648826983438E-2</v>
      </c>
      <c r="KF40" s="123">
        <v>0.3761994210712345</v>
      </c>
    </row>
    <row r="41" spans="1:292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  <c r="KA41" s="113">
        <v>0</v>
      </c>
      <c r="KB41" s="113">
        <v>0</v>
      </c>
      <c r="KC41" s="113">
        <v>0.94781848882787756</v>
      </c>
      <c r="KD41" s="123">
        <v>0</v>
      </c>
      <c r="KE41" s="123">
        <v>0</v>
      </c>
      <c r="KF41" s="123">
        <v>0</v>
      </c>
    </row>
    <row r="42" spans="1:292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  <c r="KA42" s="113">
        <v>1.1626264179559485</v>
      </c>
      <c r="KB42" s="113">
        <v>-5.2258202889206018E-2</v>
      </c>
      <c r="KC42" s="113">
        <v>-4.5143235264703208E-2</v>
      </c>
      <c r="KD42" s="123">
        <v>2.314930496368774</v>
      </c>
      <c r="KE42" s="123">
        <v>1.5354070361667027E-2</v>
      </c>
      <c r="KF42" s="123">
        <v>0.15762324590184562</v>
      </c>
    </row>
    <row r="43" spans="1:292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  <c r="KA43" s="121">
        <v>-0.36810948618929729</v>
      </c>
      <c r="KB43" s="121">
        <v>0.17470460883531302</v>
      </c>
      <c r="KC43" s="121">
        <v>-0.12059940186998119</v>
      </c>
      <c r="KD43" s="243">
        <v>0.22636925281230447</v>
      </c>
      <c r="KE43" s="243">
        <v>2.7305345496116047</v>
      </c>
      <c r="KF43" s="243">
        <v>1.3872338896845804E-2</v>
      </c>
    </row>
    <row r="44" spans="1:292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  <c r="KA44" s="113">
        <v>-1.6953733166435967</v>
      </c>
      <c r="KB44" s="113">
        <v>1.018530630807831</v>
      </c>
      <c r="KC44" s="113">
        <v>0.32417488510954229</v>
      </c>
      <c r="KD44" s="123">
        <v>1.0150080459617783</v>
      </c>
      <c r="KE44" s="123">
        <v>-0.31181462568497409</v>
      </c>
      <c r="KF44" s="123">
        <v>0.44392770029615747</v>
      </c>
    </row>
    <row r="45" spans="1:292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  <c r="KA45" s="113">
        <v>-1.833881302100977</v>
      </c>
      <c r="KB45" s="113">
        <v>1.0955358353551077</v>
      </c>
      <c r="KC45" s="113">
        <v>0.38775674207070665</v>
      </c>
      <c r="KD45" s="123">
        <v>1.0107053453628936</v>
      </c>
      <c r="KE45" s="123">
        <v>-0.32345757639046724</v>
      </c>
      <c r="KF45" s="123">
        <v>0.48881311889232393</v>
      </c>
    </row>
    <row r="46" spans="1:292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  <c r="KA46" s="113">
        <v>0.24241652386972135</v>
      </c>
      <c r="KB46" s="113">
        <v>2.6639030926958185E-3</v>
      </c>
      <c r="KC46" s="113">
        <v>-0.74464423016723913</v>
      </c>
      <c r="KD46" s="123">
        <v>1.5268636637977124</v>
      </c>
      <c r="KE46" s="123">
        <v>-0.37781252643669916</v>
      </c>
      <c r="KF46" s="123">
        <v>-0.22611159990061935</v>
      </c>
    </row>
    <row r="47" spans="1:292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  <c r="KA47" s="113">
        <v>0</v>
      </c>
      <c r="KB47" s="113">
        <v>0</v>
      </c>
      <c r="KC47" s="113">
        <v>0</v>
      </c>
      <c r="KD47" s="123">
        <v>0</v>
      </c>
      <c r="KE47" s="123">
        <v>0.37943414252322327</v>
      </c>
      <c r="KF47" s="123">
        <v>0</v>
      </c>
    </row>
    <row r="48" spans="1:292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  <c r="KA48" s="113">
        <v>0.51972753078430856</v>
      </c>
      <c r="KB48" s="113">
        <v>-5.2367942980197313E-2</v>
      </c>
      <c r="KC48" s="113">
        <v>-2.564645793721354E-2</v>
      </c>
      <c r="KD48" s="123">
        <v>0.67037322610772776</v>
      </c>
      <c r="KE48" s="123">
        <v>-0.22122300529865413</v>
      </c>
      <c r="KF48" s="123">
        <v>-0.169515302250133</v>
      </c>
    </row>
    <row r="49" spans="1:292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  <c r="KA49" s="113">
        <v>7.5902181327847984E-2</v>
      </c>
      <c r="KB49" s="113">
        <v>-0.65782714034141065</v>
      </c>
      <c r="KC49" s="113">
        <v>-0.62222622301145236</v>
      </c>
      <c r="KD49" s="123">
        <v>-0.74365545247580656</v>
      </c>
      <c r="KE49" s="123">
        <v>1.0052125823281273</v>
      </c>
      <c r="KF49" s="123">
        <v>-0.67072821833440344</v>
      </c>
    </row>
    <row r="50" spans="1:292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  <c r="KA50" s="113">
        <v>-9.0924538910854835E-2</v>
      </c>
      <c r="KB50" s="113">
        <v>-0.70285980679474847</v>
      </c>
      <c r="KC50" s="113">
        <v>-0.53169923271768482</v>
      </c>
      <c r="KD50" s="123">
        <v>-0.1226770322722075</v>
      </c>
      <c r="KE50" s="123">
        <v>0.27512767087883105</v>
      </c>
      <c r="KF50" s="123">
        <v>0.9073950955908856</v>
      </c>
    </row>
    <row r="51" spans="1:292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  <c r="KA51" s="113">
        <v>-0.39422816015867568</v>
      </c>
      <c r="KB51" s="113">
        <v>-2.8394068689252094E-2</v>
      </c>
      <c r="KC51" s="113">
        <v>0.88310955847958894</v>
      </c>
      <c r="KD51" s="123">
        <v>2.7969727957781743E-2</v>
      </c>
      <c r="KE51" s="123">
        <v>0.16579373804673025</v>
      </c>
      <c r="KF51" s="123">
        <v>0.33604702275297882</v>
      </c>
    </row>
    <row r="52" spans="1:292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  <c r="KA52" s="113">
        <v>-0.17911099007325504</v>
      </c>
      <c r="KB52" s="113">
        <v>0.36323581733049082</v>
      </c>
      <c r="KC52" s="113">
        <v>-0.35829471078727693</v>
      </c>
      <c r="KD52" s="123">
        <v>0.12734045747906464</v>
      </c>
      <c r="KE52" s="123">
        <v>7.6941966455534896</v>
      </c>
      <c r="KF52" s="123">
        <v>1.4793675957633923E-3</v>
      </c>
    </row>
    <row r="53" spans="1:292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  <c r="KA53" s="121">
        <v>-1.3655731555616057E-2</v>
      </c>
      <c r="KB53" s="121">
        <v>7.1513932345752096E-2</v>
      </c>
      <c r="KC53" s="121">
        <v>0.15668455873255027</v>
      </c>
      <c r="KD53" s="243">
        <v>0.37745131419826805</v>
      </c>
      <c r="KE53" s="243">
        <v>2.4564811257343138</v>
      </c>
      <c r="KF53" s="243">
        <v>3.9923561296248522E-2</v>
      </c>
    </row>
    <row r="54" spans="1:292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  <c r="KA54" s="113">
        <v>-3.1322762590875186E-2</v>
      </c>
      <c r="KB54" s="113">
        <v>0.16406369615798155</v>
      </c>
      <c r="KC54" s="113">
        <v>0.35912576600156854</v>
      </c>
      <c r="KD54" s="123">
        <v>0.863384760421539</v>
      </c>
      <c r="KE54" s="123">
        <v>0.82462217279729089</v>
      </c>
      <c r="KF54" s="123">
        <v>0.18205947550336532</v>
      </c>
    </row>
    <row r="55" spans="1:292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  <c r="KA55" s="113">
        <v>0</v>
      </c>
      <c r="KB55" s="113">
        <v>0</v>
      </c>
      <c r="KC55" s="113">
        <v>0</v>
      </c>
      <c r="KD55" s="123">
        <v>0</v>
      </c>
      <c r="KE55" s="123">
        <v>4.1525174785223697</v>
      </c>
      <c r="KF55" s="123">
        <v>-7.5642249819395602E-2</v>
      </c>
    </row>
    <row r="56" spans="1:292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  <c r="KA56" s="113">
        <v>0</v>
      </c>
      <c r="KB56" s="113">
        <v>0</v>
      </c>
      <c r="KC56" s="113">
        <v>0</v>
      </c>
      <c r="KD56" s="123">
        <v>0</v>
      </c>
      <c r="KE56" s="123">
        <v>0</v>
      </c>
      <c r="KF56" s="123">
        <v>0</v>
      </c>
    </row>
    <row r="57" spans="1:292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  <c r="KA57" s="121">
        <v>0.38761739376920445</v>
      </c>
      <c r="KB57" s="121">
        <v>6.9572011694503999E-2</v>
      </c>
      <c r="KC57" s="121">
        <v>-1.3123852345330533E-2</v>
      </c>
      <c r="KD57" s="243">
        <v>8.9963592826379113E-2</v>
      </c>
      <c r="KE57" s="243">
        <v>3.9828701496475105E-2</v>
      </c>
      <c r="KF57" s="243">
        <v>-1.2351624213732606</v>
      </c>
    </row>
    <row r="58" spans="1:292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  <c r="KA58" s="113">
        <v>1.499784940150505</v>
      </c>
      <c r="KB58" s="113">
        <v>0.48137896510456812</v>
      </c>
      <c r="KC58" s="113">
        <v>-0.61154800109845553</v>
      </c>
      <c r="KD58" s="123">
        <v>-1.1511129047769941</v>
      </c>
      <c r="KE58" s="123">
        <v>-0.12218451536386965</v>
      </c>
      <c r="KF58" s="123">
        <v>9.4806691505411322E-2</v>
      </c>
    </row>
    <row r="59" spans="1:292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  <c r="KA59" s="113">
        <v>7.3549936737933308E-2</v>
      </c>
      <c r="KB59" s="113">
        <v>-0.11173845297102503</v>
      </c>
      <c r="KC59" s="113">
        <v>0.1562886347504957</v>
      </c>
      <c r="KD59" s="123">
        <v>0.61391348174481664</v>
      </c>
      <c r="KE59" s="123">
        <v>9.8402470589292079E-2</v>
      </c>
      <c r="KF59" s="123">
        <v>-2.0062924633272132</v>
      </c>
    </row>
    <row r="60" spans="1:292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  <c r="KA60" s="113">
        <v>-8.1515380376998792E-2</v>
      </c>
      <c r="KB60" s="113">
        <v>0.16358243797486693</v>
      </c>
      <c r="KC60" s="113">
        <v>0.25689853949278074</v>
      </c>
      <c r="KD60" s="123">
        <v>-0.10035567912144927</v>
      </c>
      <c r="KE60" s="123">
        <v>5.2182239995147484E-2</v>
      </c>
      <c r="KF60" s="123">
        <v>-8.7938312566819832E-2</v>
      </c>
    </row>
    <row r="61" spans="1:292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  <c r="KA61" s="121">
        <v>-0.28918051373072728</v>
      </c>
      <c r="KB61" s="121">
        <v>8.166630956895915E-2</v>
      </c>
      <c r="KC61" s="121">
        <v>5.9124161913842954E-2</v>
      </c>
      <c r="KD61" s="243">
        <v>0.22838857102183852</v>
      </c>
      <c r="KE61" s="243">
        <v>-1.2964131993380192</v>
      </c>
      <c r="KF61" s="243">
        <v>-9.139646247385258E-2</v>
      </c>
    </row>
    <row r="62" spans="1:292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  <c r="KA62" s="121">
        <v>0.19022772504418128</v>
      </c>
      <c r="KB62" s="121">
        <v>0.52769937289664881</v>
      </c>
      <c r="KC62" s="121">
        <v>0.30474108071099693</v>
      </c>
      <c r="KD62" s="243">
        <v>0.12273989879929559</v>
      </c>
      <c r="KE62" s="243">
        <v>-4.9954799202112099E-2</v>
      </c>
      <c r="KF62" s="243">
        <v>3.0791889799047567E-2</v>
      </c>
    </row>
    <row r="63" spans="1:292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  <c r="KA63" s="113">
        <v>-0.35192772138817929</v>
      </c>
      <c r="KB63" s="113">
        <v>7.1250835040117977E-2</v>
      </c>
      <c r="KC63" s="113">
        <v>1.6887338853840816</v>
      </c>
      <c r="KD63" s="123">
        <v>0.54285645573214936</v>
      </c>
      <c r="KE63" s="123">
        <v>-0.16396389898780228</v>
      </c>
      <c r="KF63" s="123">
        <v>0.75910163869347969</v>
      </c>
    </row>
    <row r="64" spans="1:292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  <c r="KA64" s="113">
        <v>0</v>
      </c>
      <c r="KB64" s="113">
        <v>0</v>
      </c>
      <c r="KC64" s="113">
        <v>2.2386977036674693E-2</v>
      </c>
      <c r="KD64" s="123">
        <v>1.6244601152631333</v>
      </c>
      <c r="KE64" s="123">
        <v>-3.522211447345569E-2</v>
      </c>
      <c r="KF64" s="123">
        <v>0.60542300386671855</v>
      </c>
    </row>
    <row r="65" spans="1:292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  <c r="KA65" s="113">
        <v>-0.8453527422951197</v>
      </c>
      <c r="KB65" s="113">
        <v>0.89283266175141307</v>
      </c>
      <c r="KC65" s="113">
        <v>-1.3800880314491337E-2</v>
      </c>
      <c r="KD65" s="123">
        <v>8.3524090486349678E-2</v>
      </c>
      <c r="KE65" s="123">
        <v>-0.10929623527098897</v>
      </c>
      <c r="KF65" s="123">
        <v>0.54741933549198052</v>
      </c>
    </row>
    <row r="66" spans="1:292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  <c r="KA66" s="113">
        <v>3.2979762015088454E-2</v>
      </c>
      <c r="KB66" s="113">
        <v>6.0000523670282746E-2</v>
      </c>
      <c r="KC66" s="113">
        <v>-1.4325220917456249E-2</v>
      </c>
      <c r="KD66" s="123">
        <v>2.8370082627219517E-2</v>
      </c>
      <c r="KE66" s="123">
        <v>7.5018155753383553E-3</v>
      </c>
      <c r="KF66" s="123">
        <v>-1.232902190731977E-2</v>
      </c>
    </row>
    <row r="67" spans="1:292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  <c r="KA67" s="113">
        <v>1.8020327959218179</v>
      </c>
      <c r="KB67" s="113">
        <v>1.8304750869440483</v>
      </c>
      <c r="KC67" s="113">
        <v>-0.22420710582258607</v>
      </c>
      <c r="KD67" s="123">
        <v>9.9546306196955925E-2</v>
      </c>
      <c r="KE67" s="123">
        <v>-0.32323048135096144</v>
      </c>
      <c r="KF67" s="123">
        <v>-4.8514906509225852E-2</v>
      </c>
    </row>
    <row r="68" spans="1:292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  <c r="KA68" s="113">
        <v>-1.4325737668733609</v>
      </c>
      <c r="KB68" s="113">
        <v>-1.4654757008172083</v>
      </c>
      <c r="KC68" s="113">
        <v>-0.38167965986933439</v>
      </c>
      <c r="KD68" s="123">
        <v>-1.0520352527630905</v>
      </c>
      <c r="KE68" s="123">
        <v>1.1041617647987323</v>
      </c>
      <c r="KF68" s="123">
        <v>-2.5215086307600103</v>
      </c>
    </row>
    <row r="69" spans="1:292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  <c r="KA69" s="121">
        <v>0</v>
      </c>
      <c r="KB69" s="121">
        <v>0</v>
      </c>
      <c r="KC69" s="121">
        <v>0</v>
      </c>
      <c r="KD69" s="243">
        <v>0</v>
      </c>
      <c r="KE69" s="243">
        <v>2.4359980654477624</v>
      </c>
      <c r="KF69" s="243">
        <v>0</v>
      </c>
    </row>
    <row r="70" spans="1:292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  <c r="KA70" s="113">
        <v>0</v>
      </c>
      <c r="KB70" s="113">
        <v>0</v>
      </c>
      <c r="KC70" s="113">
        <v>0</v>
      </c>
      <c r="KD70" s="123">
        <v>0</v>
      </c>
      <c r="KE70" s="123">
        <v>0.41367680951964303</v>
      </c>
      <c r="KF70" s="123">
        <v>0</v>
      </c>
    </row>
    <row r="71" spans="1:292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  <c r="KA71" s="113">
        <v>0</v>
      </c>
      <c r="KB71" s="113">
        <v>0</v>
      </c>
      <c r="KC71" s="113">
        <v>0</v>
      </c>
      <c r="KD71" s="123">
        <v>0</v>
      </c>
      <c r="KE71" s="123">
        <v>2.3590304826354185</v>
      </c>
      <c r="KF71" s="123">
        <v>0</v>
      </c>
    </row>
    <row r="72" spans="1:292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  <c r="KA72" s="113">
        <v>0</v>
      </c>
      <c r="KB72" s="113">
        <v>0</v>
      </c>
      <c r="KC72" s="113">
        <v>0</v>
      </c>
      <c r="KD72" s="123">
        <v>0</v>
      </c>
      <c r="KE72" s="123">
        <v>2.8136007140612946</v>
      </c>
      <c r="KF72" s="123">
        <v>0</v>
      </c>
    </row>
    <row r="73" spans="1:292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  <c r="KA73" s="121">
        <v>-0.26216409282055508</v>
      </c>
      <c r="KB73" s="121">
        <v>1.0973255636005774</v>
      </c>
      <c r="KC73" s="121">
        <v>0.37636503017672851</v>
      </c>
      <c r="KD73" s="243">
        <v>0.17715316252832736</v>
      </c>
      <c r="KE73" s="243">
        <v>1.7135420116576512</v>
      </c>
      <c r="KF73" s="243">
        <v>1.0269779321874211</v>
      </c>
    </row>
    <row r="74" spans="1:292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  <c r="KA74" s="113">
        <v>-2.786626649701418E-2</v>
      </c>
      <c r="KB74" s="113">
        <v>-4.624095419387686E-3</v>
      </c>
      <c r="KC74" s="113">
        <v>0.74077488485697529</v>
      </c>
      <c r="KD74" s="123">
        <v>0.45577162273779948</v>
      </c>
      <c r="KE74" s="123">
        <v>0.53717973328488711</v>
      </c>
      <c r="KF74" s="123">
        <v>0.26706551648449306</v>
      </c>
    </row>
    <row r="75" spans="1:292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  <c r="KA75" s="113">
        <v>-0.50844214720274294</v>
      </c>
      <c r="KB75" s="113">
        <v>2.2612155712308919</v>
      </c>
      <c r="KC75" s="113">
        <v>0</v>
      </c>
      <c r="KD75" s="123">
        <v>-0.11273756628646936</v>
      </c>
      <c r="KE75" s="123">
        <v>2.9444633810948204</v>
      </c>
      <c r="KF75" s="123">
        <v>1.8035405235803807</v>
      </c>
    </row>
    <row r="76" spans="1:292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  <c r="KA76" s="121">
        <v>-0.16039354430957076</v>
      </c>
      <c r="KB76" s="121">
        <v>3.1395455496536329E-2</v>
      </c>
      <c r="KC76" s="121">
        <v>4.2261897714595875E-2</v>
      </c>
      <c r="KD76" s="243">
        <v>7.3863142445105723E-2</v>
      </c>
      <c r="KE76" s="243">
        <v>0.88024197797138015</v>
      </c>
      <c r="KF76" s="243">
        <v>7.2549865892170828E-3</v>
      </c>
    </row>
    <row r="77" spans="1:292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  <c r="KA77" s="113">
        <v>-0.38353223715319018</v>
      </c>
      <c r="KB77" s="113">
        <v>-1.4403439391301731E-2</v>
      </c>
      <c r="KC77" s="113">
        <v>-0.17591519885927198</v>
      </c>
      <c r="KD77" s="123">
        <v>0.25707875339291775</v>
      </c>
      <c r="KE77" s="123">
        <v>0.59875895607603979</v>
      </c>
      <c r="KF77" s="123">
        <v>2.2380793630190965E-2</v>
      </c>
    </row>
    <row r="78" spans="1:292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  <c r="KA78" s="113">
        <v>-0.37298701006646695</v>
      </c>
      <c r="KB78" s="113">
        <v>0.23769558785282641</v>
      </c>
      <c r="KC78" s="113">
        <v>0.57201621338390396</v>
      </c>
      <c r="KD78" s="123">
        <v>2.6238627642726442E-2</v>
      </c>
      <c r="KE78" s="123">
        <v>0.55117174185588169</v>
      </c>
      <c r="KF78" s="123">
        <v>-7.0202353490827818E-2</v>
      </c>
    </row>
    <row r="79" spans="1:292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  <c r="KA79" s="113">
        <v>0</v>
      </c>
      <c r="KB79" s="113">
        <v>0</v>
      </c>
      <c r="KC79" s="113">
        <v>0</v>
      </c>
      <c r="KD79" s="123">
        <v>0</v>
      </c>
      <c r="KE79" s="123">
        <v>1.7758356895860317</v>
      </c>
      <c r="KF79" s="123">
        <v>0</v>
      </c>
    </row>
    <row r="80" spans="1:292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  <c r="KA80" s="113">
        <v>0</v>
      </c>
      <c r="KB80" s="113">
        <v>0</v>
      </c>
      <c r="KC80" s="113">
        <v>0</v>
      </c>
      <c r="KD80" s="123">
        <v>0</v>
      </c>
      <c r="KE80" s="123">
        <v>0</v>
      </c>
      <c r="KF80" s="123">
        <v>0</v>
      </c>
    </row>
    <row r="81" spans="1:292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2">
        <v>0</v>
      </c>
      <c r="JX81" s="362">
        <v>0</v>
      </c>
      <c r="JY81" s="362">
        <v>0</v>
      </c>
      <c r="JZ81" s="362">
        <v>0</v>
      </c>
      <c r="KA81" s="362">
        <v>0</v>
      </c>
      <c r="KB81" s="362">
        <v>0</v>
      </c>
      <c r="KC81" s="362">
        <v>2.520884993921868E-2</v>
      </c>
      <c r="KD81" s="128">
        <v>0</v>
      </c>
      <c r="KE81" s="128">
        <v>2.1786241048544071</v>
      </c>
      <c r="KF81" s="128">
        <v>5.7558316028050172E-2</v>
      </c>
    </row>
    <row r="82" spans="1:292" ht="12.5">
      <c r="EU82" s="51"/>
      <c r="FE82" s="53"/>
      <c r="JZ82" s="232"/>
    </row>
    <row r="83" spans="1:292" ht="12.5">
      <c r="EN83" s="218"/>
      <c r="EO83" s="218"/>
      <c r="EP83" s="218"/>
      <c r="FE83" s="53"/>
      <c r="JZ83" s="232"/>
    </row>
    <row r="84" spans="1:292" ht="12.5">
      <c r="EN84" s="218"/>
      <c r="EO84" s="218"/>
      <c r="EP84" s="218"/>
      <c r="FE84" s="53"/>
      <c r="JZ84" s="232"/>
    </row>
    <row r="85" spans="1:292">
      <c r="EN85" s="218"/>
      <c r="EO85" s="218"/>
      <c r="EP85" s="218"/>
      <c r="FE85" s="113"/>
      <c r="JZ85" s="232"/>
    </row>
    <row r="86" spans="1:292">
      <c r="EN86" s="218"/>
      <c r="EO86" s="218"/>
      <c r="EP86" s="218"/>
      <c r="FE86" s="113"/>
      <c r="JZ86" s="232"/>
    </row>
    <row r="87" spans="1:292">
      <c r="EN87" s="218"/>
      <c r="EO87" s="218"/>
      <c r="EP87" s="218"/>
      <c r="FE87" s="113"/>
      <c r="JZ87" s="232"/>
    </row>
    <row r="88" spans="1:292">
      <c r="EN88" s="218"/>
      <c r="EO88" s="218"/>
      <c r="EP88" s="218"/>
      <c r="FE88" s="113"/>
      <c r="JZ88" s="232"/>
    </row>
    <row r="89" spans="1:292">
      <c r="EN89" s="218"/>
      <c r="EO89" s="218"/>
      <c r="EP89" s="218"/>
      <c r="FE89" s="113"/>
      <c r="JZ89" s="232"/>
    </row>
    <row r="90" spans="1:292">
      <c r="FE90" s="113"/>
      <c r="JZ90" s="232"/>
    </row>
    <row r="91" spans="1:292">
      <c r="FE91" s="113"/>
      <c r="JZ91" s="232"/>
    </row>
    <row r="92" spans="1:292">
      <c r="FE92" s="113"/>
      <c r="JZ92" s="232"/>
    </row>
    <row r="93" spans="1:292">
      <c r="FE93" s="113"/>
      <c r="JZ93" s="232"/>
    </row>
    <row r="94" spans="1:292">
      <c r="JZ94" s="232"/>
    </row>
    <row r="95" spans="1:292">
      <c r="JZ95" s="232"/>
    </row>
    <row r="96" spans="1:292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G184"/>
  <sheetViews>
    <sheetView zoomScale="132" zoomScaleNormal="132" workbookViewId="0">
      <pane xSplit="162" ySplit="2" topLeftCell="JK52" activePane="bottomRight" state="frozen"/>
      <selection pane="topRight"/>
      <selection pane="bottomLeft"/>
      <selection pane="bottomRight" activeCell="JT60" sqref="JT60"/>
    </sheetView>
  </sheetViews>
  <sheetFormatPr defaultColWidth="9.26953125" defaultRowHeight="11.5"/>
  <cols>
    <col min="1" max="1" width="4.26953125" style="114" customWidth="1"/>
    <col min="2" max="2" width="44" style="58" customWidth="1"/>
    <col min="3" max="127" width="6.7265625" style="58" hidden="1" customWidth="1"/>
    <col min="128" max="131" width="6.7265625" style="218" hidden="1" customWidth="1"/>
    <col min="132" max="132" width="5.7265625" style="218" hidden="1" customWidth="1"/>
    <col min="133" max="133" width="6.26953125" style="218" hidden="1" customWidth="1"/>
    <col min="134" max="134" width="6.26953125" style="114" hidden="1" customWidth="1"/>
    <col min="135" max="147" width="6.7265625" style="114" hidden="1" customWidth="1"/>
    <col min="148" max="151" width="6.26953125" style="114" hidden="1" customWidth="1"/>
    <col min="152" max="153" width="6.453125" style="114" hidden="1" customWidth="1"/>
    <col min="154" max="156" width="6.7265625" style="114" hidden="1" customWidth="1"/>
    <col min="157" max="157" width="7" style="114" hidden="1" customWidth="1"/>
    <col min="158" max="158" width="6.26953125" style="114" hidden="1" customWidth="1"/>
    <col min="159" max="159" width="6.7265625" style="114" hidden="1" customWidth="1"/>
    <col min="160" max="161" width="9.26953125" style="114" hidden="1" customWidth="1"/>
    <col min="162" max="234" width="6.81640625" style="114" hidden="1" customWidth="1"/>
    <col min="235" max="244" width="6.7265625" style="114" hidden="1" customWidth="1"/>
    <col min="245" max="245" width="5.453125" style="114" hidden="1" customWidth="1"/>
    <col min="246" max="246" width="5.36328125" style="114" hidden="1" customWidth="1"/>
    <col min="247" max="247" width="5.7265625" style="114" hidden="1" customWidth="1"/>
    <col min="248" max="248" width="5.54296875" style="114" hidden="1" customWidth="1"/>
    <col min="249" max="249" width="5" style="114" hidden="1" customWidth="1"/>
    <col min="250" max="250" width="5.7265625" style="114" hidden="1" customWidth="1"/>
    <col min="251" max="251" width="5.6328125" style="114" hidden="1" customWidth="1"/>
    <col min="252" max="252" width="5.26953125" style="114" hidden="1" customWidth="1"/>
    <col min="253" max="253" width="5.7265625" style="114" hidden="1" customWidth="1"/>
    <col min="254" max="254" width="5.6328125" style="114" hidden="1" customWidth="1"/>
    <col min="255" max="255" width="5.453125" style="114" hidden="1" customWidth="1"/>
    <col min="256" max="256" width="5.54296875" style="114" hidden="1" customWidth="1"/>
    <col min="257" max="258" width="5.453125" style="114" hidden="1" customWidth="1"/>
    <col min="259" max="259" width="5.7265625" style="114" hidden="1" customWidth="1"/>
    <col min="260" max="260" width="6.08984375" style="114" hidden="1" customWidth="1"/>
    <col min="261" max="261" width="6.1796875" style="114" hidden="1" customWidth="1"/>
    <col min="262" max="262" width="5.7265625" style="114" hidden="1" customWidth="1"/>
    <col min="263" max="263" width="6.7265625" style="114" hidden="1" customWidth="1"/>
    <col min="264" max="264" width="6.36328125" style="114" hidden="1" customWidth="1"/>
    <col min="265" max="265" width="6.1796875" style="114" hidden="1" customWidth="1"/>
    <col min="266" max="266" width="6.36328125" style="114" hidden="1" customWidth="1"/>
    <col min="267" max="267" width="6.1796875" style="114" hidden="1" customWidth="1"/>
    <col min="268" max="268" width="5.6328125" style="114" customWidth="1"/>
    <col min="269" max="270" width="5.90625" style="114" customWidth="1"/>
    <col min="271" max="271" width="6.54296875" style="114" customWidth="1"/>
    <col min="272" max="272" width="6.08984375" style="114" customWidth="1"/>
    <col min="273" max="273" width="7" style="114" customWidth="1"/>
    <col min="274" max="276" width="7.08984375" style="114" customWidth="1"/>
    <col min="277" max="277" width="5.453125" style="114" customWidth="1"/>
    <col min="278" max="278" width="6.54296875" style="114" customWidth="1"/>
    <col min="279" max="279" width="5.81640625" style="114" customWidth="1"/>
    <col min="280" max="280" width="6.90625" style="114" customWidth="1"/>
    <col min="281" max="16384" width="9.26953125" style="114"/>
  </cols>
  <sheetData>
    <row r="1" spans="1:371" s="53" customFormat="1" ht="13.5" customHeight="1">
      <c r="A1" s="333" t="s">
        <v>604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JL1" s="261"/>
    </row>
    <row r="2" spans="1:371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  <c r="JO2" s="261">
        <v>45901</v>
      </c>
      <c r="JP2" s="261">
        <v>45931</v>
      </c>
      <c r="JQ2" s="261">
        <v>45962</v>
      </c>
      <c r="JR2" s="261">
        <v>45992</v>
      </c>
      <c r="JS2" s="261">
        <v>46023</v>
      </c>
      <c r="JT2" s="261">
        <v>46054</v>
      </c>
    </row>
    <row r="3" spans="1:371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43">
        <v>3.4887378886824933</v>
      </c>
      <c r="JP3" s="243">
        <v>3.6086416436538684</v>
      </c>
      <c r="JQ3" s="243">
        <v>3.3629750220936359</v>
      </c>
      <c r="JR3" s="243">
        <v>3.1907334095227213</v>
      </c>
      <c r="JS3" s="243">
        <v>2.9224945790977443</v>
      </c>
      <c r="JT3" s="243">
        <v>2.4258190583582575</v>
      </c>
    </row>
    <row r="4" spans="1:371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</row>
    <row r="5" spans="1:371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43">
        <v>4.8899365379763964</v>
      </c>
      <c r="JP5" s="243">
        <v>4.6169030875393702</v>
      </c>
      <c r="JQ5" s="243">
        <v>3.9258141676756964</v>
      </c>
      <c r="JR5" s="243">
        <v>2.6320779281369937</v>
      </c>
      <c r="JS5" s="243">
        <v>1.9300807284147226</v>
      </c>
      <c r="JT5" s="243">
        <v>1.604958659514665</v>
      </c>
    </row>
    <row r="6" spans="1:371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123">
        <v>5.0978933717603354</v>
      </c>
      <c r="JP6" s="123">
        <v>4.7918665162201677</v>
      </c>
      <c r="JQ6" s="123">
        <v>4.0489162888394503</v>
      </c>
      <c r="JR6" s="123">
        <v>2.5787101826999788</v>
      </c>
      <c r="JS6" s="123">
        <v>1.8816687386333797</v>
      </c>
      <c r="JT6" s="123">
        <v>1.5961490142768895</v>
      </c>
      <c r="JU6" s="121"/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</row>
    <row r="7" spans="1:371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123">
        <v>2.7044739801037565</v>
      </c>
      <c r="JP7" s="123">
        <v>2.9049456222440568</v>
      </c>
      <c r="JQ7" s="123">
        <v>0.51618267619168989</v>
      </c>
      <c r="JR7" s="123">
        <v>-0.53354280938168586</v>
      </c>
      <c r="JS7" s="123">
        <v>-1.6393649997225026</v>
      </c>
      <c r="JT7" s="123">
        <v>-1.500647363037487</v>
      </c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</row>
    <row r="8" spans="1:371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10">
        <v>8.1174711392157519</v>
      </c>
      <c r="JP8" s="210">
        <v>7.7217225380671124</v>
      </c>
      <c r="JQ8" s="210">
        <v>8.2877266242376493</v>
      </c>
      <c r="JR8" s="210">
        <v>6.1738574223861207</v>
      </c>
      <c r="JS8" s="210">
        <v>5.1235274377546887</v>
      </c>
      <c r="JT8" s="210">
        <v>2.993482699788359</v>
      </c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</row>
    <row r="9" spans="1:371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10">
        <v>9.1911209147806971</v>
      </c>
      <c r="JP9" s="210">
        <v>7.171041516291595</v>
      </c>
      <c r="JQ9" s="210">
        <v>7.4604900847545963</v>
      </c>
      <c r="JR9" s="210">
        <v>2.1892056606567962</v>
      </c>
      <c r="JS9" s="210">
        <v>4.7430707708202817</v>
      </c>
      <c r="JT9" s="210">
        <v>2.432017126424995</v>
      </c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1"/>
      <c r="NG9" s="121"/>
    </row>
    <row r="10" spans="1:371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10">
        <v>-1.4593153092020117</v>
      </c>
      <c r="JP10" s="210">
        <v>-1.0013211382667748</v>
      </c>
      <c r="JQ10" s="210">
        <v>-1.5706549783534598</v>
      </c>
      <c r="JR10" s="210">
        <v>-1.2586436067567064</v>
      </c>
      <c r="JS10" s="210">
        <v>-0.95674898564595878</v>
      </c>
      <c r="JT10" s="210">
        <v>0.17427038907223391</v>
      </c>
      <c r="JU10" s="121"/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</row>
    <row r="11" spans="1:371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10">
        <v>5.9613799085796586</v>
      </c>
      <c r="JP11" s="210">
        <v>5.0402961225285026</v>
      </c>
      <c r="JQ11" s="210">
        <v>6.2417392826669129</v>
      </c>
      <c r="JR11" s="210">
        <v>2.8848465757298669</v>
      </c>
      <c r="JS11" s="210">
        <v>1.895615696221526</v>
      </c>
      <c r="JT11" s="210">
        <v>3.7603499743900812</v>
      </c>
      <c r="JU11" s="121"/>
      <c r="JV11" s="121"/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  <c r="ND11" s="121"/>
      <c r="NE11" s="121"/>
      <c r="NF11" s="121"/>
      <c r="NG11" s="121"/>
    </row>
    <row r="12" spans="1:371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10">
        <v>16.593333614234581</v>
      </c>
      <c r="JP12" s="210">
        <v>11.246187205893506</v>
      </c>
      <c r="JQ12" s="210">
        <v>11.782314186563852</v>
      </c>
      <c r="JR12" s="210">
        <v>11.512851960423916</v>
      </c>
      <c r="JS12" s="210">
        <v>9.4457312092750385</v>
      </c>
      <c r="JT12" s="210">
        <v>8.9531984501534083</v>
      </c>
      <c r="JU12" s="121"/>
      <c r="JV12" s="121"/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  <c r="ND12" s="121"/>
      <c r="NE12" s="121"/>
      <c r="NF12" s="121"/>
      <c r="NG12" s="121"/>
    </row>
    <row r="13" spans="1:371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10">
        <v>5.7833870044731555</v>
      </c>
      <c r="JP13" s="210">
        <v>5.6518328005913219</v>
      </c>
      <c r="JQ13" s="210">
        <v>2.8135915358981265</v>
      </c>
      <c r="JR13" s="210">
        <v>1.8521766613659167</v>
      </c>
      <c r="JS13" s="210">
        <v>1.835491895496034</v>
      </c>
      <c r="JT13" s="210">
        <v>1.6582128549040789</v>
      </c>
      <c r="JU13" s="121"/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</row>
    <row r="14" spans="1:371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10">
        <v>2.5824972760255491</v>
      </c>
      <c r="JP14" s="210">
        <v>2.870038824022032</v>
      </c>
      <c r="JQ14" s="210">
        <v>3.4607116933105004</v>
      </c>
      <c r="JR14" s="210">
        <v>2.4245371823363229</v>
      </c>
      <c r="JS14" s="210">
        <v>0.61363442311493088</v>
      </c>
      <c r="JT14" s="210">
        <v>2.7085929660291725</v>
      </c>
      <c r="JU14" s="121"/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  <c r="ND14" s="121"/>
      <c r="NE14" s="121"/>
      <c r="NF14" s="121"/>
      <c r="NG14" s="121"/>
    </row>
    <row r="15" spans="1:371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10">
        <v>2.7480912108371882</v>
      </c>
      <c r="JP15" s="210">
        <v>3.4043217603615687</v>
      </c>
      <c r="JQ15" s="210">
        <v>3.2123066475260771</v>
      </c>
      <c r="JR15" s="210">
        <v>2.9437049277089073</v>
      </c>
      <c r="JS15" s="210">
        <v>3.2368290618424567</v>
      </c>
      <c r="JT15" s="210">
        <v>2.9303383568572059</v>
      </c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</row>
    <row r="16" spans="1:371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10">
        <v>2.7326968405331229</v>
      </c>
      <c r="JP16" s="210">
        <v>2.7947937630401896</v>
      </c>
      <c r="JQ16" s="210">
        <v>2.6281503576781375</v>
      </c>
      <c r="JR16" s="210">
        <v>3.2043950578582496</v>
      </c>
      <c r="JS16" s="210">
        <v>2.4489186507908158</v>
      </c>
      <c r="JT16" s="210">
        <v>1.6993618059089783</v>
      </c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</row>
    <row r="17" spans="1:280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10">
        <v>5.9294520947403555</v>
      </c>
      <c r="JP17" s="210">
        <v>5.2074454059123525</v>
      </c>
      <c r="JQ17" s="210">
        <v>3.8250927069639431</v>
      </c>
      <c r="JR17" s="210">
        <v>4.7582880944106591</v>
      </c>
      <c r="JS17" s="210">
        <v>5.1254910397340154</v>
      </c>
      <c r="JT17" s="210">
        <v>4.0819723368764329</v>
      </c>
    </row>
    <row r="18" spans="1:280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10">
        <v>1.6536532801295181</v>
      </c>
      <c r="JP18" s="210">
        <v>1.9700939745843868</v>
      </c>
      <c r="JQ18" s="210">
        <v>2.2151252502275156</v>
      </c>
      <c r="JR18" s="210">
        <v>2.6645195312788132</v>
      </c>
      <c r="JS18" s="210">
        <v>1.5238462244122388</v>
      </c>
      <c r="JT18" s="210">
        <v>0.87327346407263917</v>
      </c>
    </row>
    <row r="19" spans="1:280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11">
        <v>4.9019412321856635</v>
      </c>
      <c r="JP19" s="211">
        <v>4.5573227954045876</v>
      </c>
      <c r="JQ19" s="211">
        <v>3.9352180940003052</v>
      </c>
      <c r="JR19" s="211">
        <v>3.669042576857521</v>
      </c>
      <c r="JS19" s="211">
        <v>3.8454991026530365</v>
      </c>
      <c r="JT19" s="211">
        <v>3.3834190710244627</v>
      </c>
    </row>
    <row r="20" spans="1:280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10">
        <v>4.520518074913852</v>
      </c>
      <c r="JP20" s="210">
        <v>4.407468028703704</v>
      </c>
      <c r="JQ20" s="210">
        <v>3.54381118573734</v>
      </c>
      <c r="JR20" s="210">
        <v>3.2934733273609567</v>
      </c>
      <c r="JS20" s="210">
        <v>3.6039248330338722</v>
      </c>
      <c r="JT20" s="210">
        <v>2.8803497919469976</v>
      </c>
    </row>
    <row r="21" spans="1:280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10">
        <v>6.5863036761576268</v>
      </c>
      <c r="JP21" s="210">
        <v>5.2145245242375893</v>
      </c>
      <c r="JQ21" s="210">
        <v>5.6679542290868312</v>
      </c>
      <c r="JR21" s="210">
        <v>5.3201361719879259</v>
      </c>
      <c r="JS21" s="210">
        <v>4.9065398162887846</v>
      </c>
      <c r="JT21" s="210">
        <v>5.591366246323588</v>
      </c>
    </row>
    <row r="22" spans="1:280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11">
        <v>1.8754184830476248</v>
      </c>
      <c r="JP22" s="211">
        <v>1.6776593299649818</v>
      </c>
      <c r="JQ22" s="211">
        <v>1.5713871826128099</v>
      </c>
      <c r="JR22" s="211">
        <v>1.5035739099726726</v>
      </c>
      <c r="JS22" s="211">
        <v>0.74393272836199742</v>
      </c>
      <c r="JT22" s="211">
        <v>0.34089386741425187</v>
      </c>
    </row>
    <row r="23" spans="1:280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10">
        <v>2.3364732987237744</v>
      </c>
      <c r="JP23" s="210">
        <v>2.2621570597920879</v>
      </c>
      <c r="JQ23" s="210">
        <v>1.9997592294109978</v>
      </c>
      <c r="JR23" s="210">
        <v>1.6023026222950563</v>
      </c>
      <c r="JS23" s="210">
        <v>0.93547660247014619</v>
      </c>
      <c r="JT23" s="210">
        <v>0.73441086796792376</v>
      </c>
    </row>
    <row r="24" spans="1:280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10">
        <v>2.5872495108216924</v>
      </c>
      <c r="JP24" s="210">
        <v>2.6528385885012682</v>
      </c>
      <c r="JQ24" s="210">
        <v>1.9147378004053479</v>
      </c>
      <c r="JR24" s="210">
        <v>1.8921107546577645</v>
      </c>
      <c r="JS24" s="210">
        <v>1.7843249422390386</v>
      </c>
      <c r="JT24" s="210">
        <v>-1.4258122451510786</v>
      </c>
    </row>
    <row r="25" spans="1:280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10">
        <v>2.353700968701574</v>
      </c>
      <c r="JP25" s="210">
        <v>2.2664987478285639</v>
      </c>
      <c r="JQ25" s="210">
        <v>2.0231370019491663</v>
      </c>
      <c r="JR25" s="210">
        <v>1.5907395594024791</v>
      </c>
      <c r="JS25" s="210">
        <v>0.88363591727704716</v>
      </c>
      <c r="JT25" s="210">
        <v>0.84814837061848891</v>
      </c>
    </row>
    <row r="26" spans="1:280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10">
        <v>1.1434502270764</v>
      </c>
      <c r="JP26" s="210">
        <v>1.0512873348190084</v>
      </c>
      <c r="JQ26" s="210">
        <v>0.87604329628511834</v>
      </c>
      <c r="JR26" s="210">
        <v>-0.54515620754730776</v>
      </c>
      <c r="JS26" s="210">
        <v>-0.39469467345236353</v>
      </c>
      <c r="JT26" s="210">
        <v>1.0065073078755518</v>
      </c>
    </row>
    <row r="27" spans="1:280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10">
        <v>2.2326216776228307</v>
      </c>
      <c r="JP27" s="210">
        <v>2.3009132004344792</v>
      </c>
      <c r="JQ27" s="210">
        <v>1.8834358504750952</v>
      </c>
      <c r="JR27" s="210">
        <v>2.0401375699730977</v>
      </c>
      <c r="JS27" s="210">
        <v>1.2706880682689103</v>
      </c>
      <c r="JT27" s="210">
        <v>0.5647263156036928</v>
      </c>
    </row>
    <row r="28" spans="1:280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10">
        <v>3.3180134137768391</v>
      </c>
      <c r="JP28" s="210">
        <v>3.0920550416740014</v>
      </c>
      <c r="JQ28" s="210">
        <v>2.932252268010302</v>
      </c>
      <c r="JR28" s="210">
        <v>2.8521327928989706</v>
      </c>
      <c r="JS28" s="210">
        <v>1.6040087249103721</v>
      </c>
      <c r="JT28" s="210">
        <v>0.92850867414813365</v>
      </c>
    </row>
    <row r="29" spans="1:280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10">
        <v>2.1982201814415561</v>
      </c>
      <c r="JP29" s="210">
        <v>1.7202710740988039</v>
      </c>
      <c r="JQ29" s="210">
        <v>2.1028382653691153</v>
      </c>
      <c r="JR29" s="210">
        <v>2.1020921687915859</v>
      </c>
      <c r="JS29" s="210">
        <v>2.0929837121585422</v>
      </c>
      <c r="JT29" s="210">
        <v>2.6222859772701668</v>
      </c>
    </row>
    <row r="30" spans="1:280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10">
        <v>2.0737596678517889</v>
      </c>
      <c r="JP30" s="210">
        <v>1.9224066385532126</v>
      </c>
      <c r="JQ30" s="210">
        <v>1.7555018649087657</v>
      </c>
      <c r="JR30" s="210">
        <v>1.5988161068868294</v>
      </c>
      <c r="JS30" s="210">
        <v>-0.49630676545208985</v>
      </c>
      <c r="JT30" s="210">
        <v>-2.0474485694106335</v>
      </c>
    </row>
    <row r="31" spans="1:280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10">
        <v>9.9022310279394077</v>
      </c>
      <c r="JP31" s="210">
        <v>9.901795468404174</v>
      </c>
      <c r="JQ31" s="210">
        <v>8.3387782318442589</v>
      </c>
      <c r="JR31" s="210">
        <v>8.380680655910993</v>
      </c>
      <c r="JS31" s="210">
        <v>7.0472840523960372</v>
      </c>
      <c r="JT31" s="210">
        <v>6.4746636059628884</v>
      </c>
    </row>
    <row r="32" spans="1:280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10">
        <v>1.2561876290628931</v>
      </c>
      <c r="JP32" s="210">
        <v>1.3286233629149677</v>
      </c>
      <c r="JQ32" s="210">
        <v>1.2929330482030821</v>
      </c>
      <c r="JR32" s="210">
        <v>1.3382350022124001</v>
      </c>
      <c r="JS32" s="210">
        <v>1.040531170547851</v>
      </c>
      <c r="JT32" s="210">
        <v>0.88131814860059876</v>
      </c>
    </row>
    <row r="33" spans="1:280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10">
        <v>6.4680120868770814</v>
      </c>
      <c r="JP33" s="210">
        <v>6.7808387064454081</v>
      </c>
      <c r="JQ33" s="210">
        <v>6.7267371446933168</v>
      </c>
      <c r="JR33" s="210">
        <v>7.43155593648261</v>
      </c>
      <c r="JS33" s="210">
        <v>2.3271297788294447</v>
      </c>
      <c r="JT33" s="210">
        <v>1.4814532371938895</v>
      </c>
    </row>
    <row r="34" spans="1:280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10">
        <v>0.73080007490928267</v>
      </c>
      <c r="JP34" s="210">
        <v>0.23082866613452779</v>
      </c>
      <c r="JQ34" s="210">
        <v>0.51031461566562086</v>
      </c>
      <c r="JR34" s="210">
        <v>1.2581205341170261</v>
      </c>
      <c r="JS34" s="210">
        <v>0.2683070747708598</v>
      </c>
      <c r="JT34" s="210">
        <v>-0.63913708225467758</v>
      </c>
    </row>
    <row r="35" spans="1:280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10">
        <v>-0.53372562100399534</v>
      </c>
      <c r="JP35" s="210">
        <v>-0.99180345085594013</v>
      </c>
      <c r="JQ35" s="210">
        <v>-0.52299963285111062</v>
      </c>
      <c r="JR35" s="210">
        <v>0.19028227472684023</v>
      </c>
      <c r="JS35" s="210">
        <v>-0.31651171852314519</v>
      </c>
      <c r="JT35" s="210">
        <v>-1.6621450738609269</v>
      </c>
    </row>
    <row r="36" spans="1:280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10">
        <v>3.2030502887274253</v>
      </c>
      <c r="JP36" s="210">
        <v>2.5405860941637712</v>
      </c>
      <c r="JQ36" s="210">
        <v>2.3537263413640659</v>
      </c>
      <c r="JR36" s="210">
        <v>3.2533798506474483</v>
      </c>
      <c r="JS36" s="210">
        <v>0.99835176085561272</v>
      </c>
      <c r="JT36" s="210">
        <v>1.0990406440753162</v>
      </c>
    </row>
    <row r="37" spans="1:280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10">
        <v>9.8313545575544623</v>
      </c>
      <c r="JP37" s="210">
        <v>9.8313545575544623</v>
      </c>
      <c r="JQ37" s="210">
        <v>9.8313545575544623</v>
      </c>
      <c r="JR37" s="210">
        <v>9.8313545575544623</v>
      </c>
      <c r="JS37" s="210">
        <v>9.0965809077194706</v>
      </c>
      <c r="JT37" s="210">
        <v>9.1631357475705499</v>
      </c>
    </row>
    <row r="38" spans="1:280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11">
        <v>3.6169091845010399</v>
      </c>
      <c r="JP38" s="211">
        <v>4.1024970023145357</v>
      </c>
      <c r="JQ38" s="211">
        <v>4.14657544210624</v>
      </c>
      <c r="JR38" s="211">
        <v>4.5470022429370545</v>
      </c>
      <c r="JS38" s="211">
        <v>4.6163084660536526</v>
      </c>
      <c r="JT38" s="211">
        <v>4.7415270051584599</v>
      </c>
    </row>
    <row r="39" spans="1:280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10">
        <v>3.7283020811957641</v>
      </c>
      <c r="JP39" s="210">
        <v>4.7948403377892106</v>
      </c>
      <c r="JQ39" s="210">
        <v>4.7948403377892106</v>
      </c>
      <c r="JR39" s="210">
        <v>4.7948403377892106</v>
      </c>
      <c r="JS39" s="210">
        <v>4.9084096079682098</v>
      </c>
      <c r="JT39" s="210">
        <v>4.9880258819829066</v>
      </c>
    </row>
    <row r="40" spans="1:280" s="113" customFormat="1" ht="11.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10">
        <v>3.1214436990677967</v>
      </c>
      <c r="JP40" s="210">
        <v>2.0531181821124846</v>
      </c>
      <c r="JQ40" s="210">
        <v>2.0889326556696517</v>
      </c>
      <c r="JR40" s="210">
        <v>3.002050362903887</v>
      </c>
      <c r="JS40" s="210">
        <v>2.4131211184876094</v>
      </c>
      <c r="JT40" s="210">
        <v>2.3183747939138186</v>
      </c>
    </row>
    <row r="41" spans="1:280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10">
        <v>3.959870905238688</v>
      </c>
      <c r="JP41" s="210">
        <v>0.36491830857556806</v>
      </c>
      <c r="JQ41" s="210">
        <v>1.3161955606012583</v>
      </c>
      <c r="JR41" s="210">
        <v>1.3035946112118495</v>
      </c>
      <c r="JS41" s="210">
        <v>1.3035946112118495</v>
      </c>
      <c r="JT41" s="210">
        <v>1.3035946112118495</v>
      </c>
    </row>
    <row r="42" spans="1:280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10">
        <v>3.0336608846667019</v>
      </c>
      <c r="JP42" s="210">
        <v>2.1929903511765048</v>
      </c>
      <c r="JQ42" s="210">
        <v>2.1611737637276605</v>
      </c>
      <c r="JR42" s="210">
        <v>4.4804177405697061</v>
      </c>
      <c r="JS42" s="210">
        <v>4.3791495699156968</v>
      </c>
      <c r="JT42" s="210">
        <v>4.7633912575487187</v>
      </c>
    </row>
    <row r="43" spans="1:280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11">
        <v>1.5974457587407045</v>
      </c>
      <c r="JP43" s="211">
        <v>1.6028946755449738</v>
      </c>
      <c r="JQ43" s="211">
        <v>1.4141958509908505</v>
      </c>
      <c r="JR43" s="211">
        <v>1.6677130876474422</v>
      </c>
      <c r="JS43" s="211">
        <v>3.373861423418461</v>
      </c>
      <c r="JT43" s="211">
        <v>3.4788195045157693</v>
      </c>
    </row>
    <row r="44" spans="1:280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10">
        <v>-3.6489555464232382</v>
      </c>
      <c r="JP44" s="210">
        <v>-2.8751318123518246</v>
      </c>
      <c r="JQ44" s="210">
        <v>-2.6360041126043967</v>
      </c>
      <c r="JR44" s="210">
        <v>-1.1524391815919302</v>
      </c>
      <c r="JS44" s="210">
        <v>-0.1217961553169431</v>
      </c>
      <c r="JT44" s="210">
        <v>1.0306479630322514</v>
      </c>
    </row>
    <row r="45" spans="1:280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10">
        <v>-4.108976097901504</v>
      </c>
      <c r="JP45" s="210">
        <v>-3.1774175902559847</v>
      </c>
      <c r="JQ45" s="210">
        <v>-2.8559450399416733</v>
      </c>
      <c r="JR45" s="210">
        <v>-1.3757044501909093</v>
      </c>
      <c r="JS45" s="210">
        <v>-0.19885537338949177</v>
      </c>
      <c r="JT45" s="210">
        <v>1.0307806235710757</v>
      </c>
    </row>
    <row r="46" spans="1:280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10">
        <v>3.6784708850135814</v>
      </c>
      <c r="JP46" s="210">
        <v>1.5024162908257637</v>
      </c>
      <c r="JQ46" s="210">
        <v>0.19333404442720337</v>
      </c>
      <c r="JR46" s="210">
        <v>2.3650700060563281</v>
      </c>
      <c r="JS46" s="210">
        <v>0.74187896206019843</v>
      </c>
      <c r="JT46" s="210">
        <v>0.88796911469995621</v>
      </c>
    </row>
    <row r="47" spans="1:280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10">
        <v>0.98208459719855057</v>
      </c>
      <c r="JP47" s="210">
        <v>0.98208459719855057</v>
      </c>
      <c r="JQ47" s="210">
        <v>0.98208459719855057</v>
      </c>
      <c r="JR47" s="210">
        <v>0.98208459719855057</v>
      </c>
      <c r="JS47" s="210">
        <v>1.3652451039919811</v>
      </c>
      <c r="JT47" s="210">
        <v>1.3652451039919811</v>
      </c>
    </row>
    <row r="48" spans="1:280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10">
        <v>3.6688930332559551</v>
      </c>
      <c r="JP48" s="210">
        <v>3.6997945441962372</v>
      </c>
      <c r="JQ48" s="210">
        <v>3.6456531716766847</v>
      </c>
      <c r="JR48" s="210">
        <v>4.5412530693944149</v>
      </c>
      <c r="JS48" s="210">
        <v>4.0177430069320081</v>
      </c>
      <c r="JT48" s="210">
        <v>3.9510240379543973</v>
      </c>
    </row>
    <row r="49" spans="1:280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10">
        <v>1.7600178874274093</v>
      </c>
      <c r="JP49" s="210">
        <v>0.78380662111490551</v>
      </c>
      <c r="JQ49" s="210">
        <v>0.19372994604893279</v>
      </c>
      <c r="JR49" s="210">
        <v>-1.5887429397710662</v>
      </c>
      <c r="JS49" s="210">
        <v>-1.391802908499514</v>
      </c>
      <c r="JT49" s="210">
        <v>-2.1978781918865593</v>
      </c>
    </row>
    <row r="50" spans="1:280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10">
        <v>-1.6445342484793883</v>
      </c>
      <c r="JP50" s="210">
        <v>-2.217708641034335</v>
      </c>
      <c r="JQ50" s="210">
        <v>-3.0410040130069689</v>
      </c>
      <c r="JR50" s="210">
        <v>-1.6549904437504495</v>
      </c>
      <c r="JS50" s="210">
        <v>-1.681959013638874</v>
      </c>
      <c r="JT50" s="210">
        <v>-0.8571085482456624</v>
      </c>
    </row>
    <row r="51" spans="1:280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10">
        <v>0.7137644311879825</v>
      </c>
      <c r="JP51" s="210">
        <v>0.42302097778153325</v>
      </c>
      <c r="JQ51" s="210">
        <v>1.3192094489056956</v>
      </c>
      <c r="JR51" s="210">
        <v>1.4376214153950713</v>
      </c>
      <c r="JS51" s="210">
        <v>1.4791507777711672</v>
      </c>
      <c r="JT51" s="210">
        <v>2.31854945381113</v>
      </c>
    </row>
    <row r="52" spans="1:280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12">
        <v>4.7564964157978693</v>
      </c>
      <c r="JP52" s="212">
        <v>4.9381988503660637</v>
      </c>
      <c r="JQ52" s="212">
        <v>4.4403961040093662</v>
      </c>
      <c r="JR52" s="212">
        <v>4.5767269979047427</v>
      </c>
      <c r="JS52" s="212">
        <v>8.9312334229800285</v>
      </c>
      <c r="JT52" s="212">
        <v>8.6528591993846931</v>
      </c>
    </row>
    <row r="53" spans="1:280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11">
        <v>3.091828824324196</v>
      </c>
      <c r="JP53" s="211">
        <v>2.6260827097715662</v>
      </c>
      <c r="JQ53" s="211">
        <v>2.6582054091964977</v>
      </c>
      <c r="JR53" s="211">
        <v>2.7309175664059921</v>
      </c>
      <c r="JS53" s="211">
        <v>4.1512306479339287</v>
      </c>
      <c r="JT53" s="211">
        <v>3.9890976461533683</v>
      </c>
    </row>
    <row r="54" spans="1:280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10">
        <v>4.2784901831566202</v>
      </c>
      <c r="JP54" s="210">
        <v>3.1908107945243387</v>
      </c>
      <c r="JQ54" s="210">
        <v>3.2630947737661131</v>
      </c>
      <c r="JR54" s="210">
        <v>3.4255002575865063</v>
      </c>
      <c r="JS54" s="210">
        <v>4.7029646436416641</v>
      </c>
      <c r="JT54" s="210">
        <v>4.4178993629037535</v>
      </c>
    </row>
    <row r="55" spans="1:280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10">
        <v>2.4443984808624606</v>
      </c>
      <c r="JP55" s="210">
        <v>2.4443984808624606</v>
      </c>
      <c r="JQ55" s="210">
        <v>2.4443984808624606</v>
      </c>
      <c r="JR55" s="210">
        <v>2.4443984808624606</v>
      </c>
      <c r="JS55" s="210">
        <v>4.1525174785223697</v>
      </c>
      <c r="JT55" s="210">
        <v>4.0737341710580779</v>
      </c>
    </row>
    <row r="56" spans="1:280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10">
        <v>0</v>
      </c>
      <c r="JP56" s="210">
        <v>0</v>
      </c>
      <c r="JQ56" s="210">
        <v>0</v>
      </c>
      <c r="JR56" s="210">
        <v>0</v>
      </c>
      <c r="JS56" s="210">
        <v>0</v>
      </c>
      <c r="JT56" s="210">
        <v>0</v>
      </c>
    </row>
    <row r="57" spans="1:280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11">
        <v>1.2919146657527421</v>
      </c>
      <c r="JP57" s="211">
        <v>2.0796943863631014</v>
      </c>
      <c r="JQ57" s="211">
        <v>2.0252512214276663</v>
      </c>
      <c r="JR57" s="211">
        <v>1.9893485300080727</v>
      </c>
      <c r="JS57" s="211">
        <v>1.6721453538547593</v>
      </c>
      <c r="JT57" s="211">
        <v>-0.95868015694648534</v>
      </c>
    </row>
    <row r="58" spans="1:280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10">
        <v>4.3541784912373771</v>
      </c>
      <c r="JP58" s="210">
        <v>3.7649714467050046</v>
      </c>
      <c r="JQ58" s="210">
        <v>3.1766468076184253</v>
      </c>
      <c r="JR58" s="210">
        <v>1.4851569522853083</v>
      </c>
      <c r="JS58" s="210">
        <v>1.3462784921642452</v>
      </c>
      <c r="JT58" s="210">
        <v>1.3216667332436032</v>
      </c>
    </row>
    <row r="59" spans="1:280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10">
        <v>0.25519111782490711</v>
      </c>
      <c r="JP59" s="210">
        <v>1.742890775360479</v>
      </c>
      <c r="JQ59" s="210">
        <v>1.8053330181103888</v>
      </c>
      <c r="JR59" s="210">
        <v>2.4244331878574314</v>
      </c>
      <c r="JS59" s="210">
        <v>2.083614915609445</v>
      </c>
      <c r="JT59" s="210">
        <v>-2.1065783379081751</v>
      </c>
    </row>
    <row r="60" spans="1:280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10">
        <v>0.8571969059801603</v>
      </c>
      <c r="JP60" s="210">
        <v>0.78866354592041432</v>
      </c>
      <c r="JQ60" s="210">
        <v>1.1014598204716464</v>
      </c>
      <c r="JR60" s="210">
        <v>0.96737656302885</v>
      </c>
      <c r="JS60" s="210">
        <v>0.46093287231656177</v>
      </c>
      <c r="JT60" s="210">
        <v>0.31655104505010456</v>
      </c>
    </row>
    <row r="61" spans="1:280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11">
        <v>0.41753094946454894</v>
      </c>
      <c r="JP61" s="211">
        <v>-9.9481094453608421E-3</v>
      </c>
      <c r="JQ61" s="211">
        <v>2.9027709755297337E-2</v>
      </c>
      <c r="JR61" s="211">
        <v>0.40512463392212794</v>
      </c>
      <c r="JS61" s="211">
        <v>-1.4325890140156474</v>
      </c>
      <c r="JT61" s="211">
        <v>-1.5704237693416161</v>
      </c>
    </row>
    <row r="62" spans="1:280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11">
        <v>4.0039931929157291</v>
      </c>
      <c r="JP62" s="211">
        <v>3.9579748847869496</v>
      </c>
      <c r="JQ62" s="211">
        <v>3.7798208926217285</v>
      </c>
      <c r="JR62" s="211">
        <v>4.3362271572998168</v>
      </c>
      <c r="JS62" s="211">
        <v>3.731417255537977</v>
      </c>
      <c r="JT62" s="211">
        <v>3.8918823964672526</v>
      </c>
    </row>
    <row r="63" spans="1:280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10">
        <v>6.5639013024167525E-2</v>
      </c>
      <c r="JP63" s="210">
        <v>-0.10183108094861382</v>
      </c>
      <c r="JQ63" s="210">
        <v>2.3907328479131422</v>
      </c>
      <c r="JR63" s="210">
        <v>2.5343121493689011</v>
      </c>
      <c r="JS63" s="210">
        <v>2.4987992088087339</v>
      </c>
      <c r="JT63" s="210">
        <v>3.1533083218577218</v>
      </c>
    </row>
    <row r="64" spans="1:280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10">
        <v>-0.43844563513950163</v>
      </c>
      <c r="JP64" s="210">
        <v>-0.98110506701489442</v>
      </c>
      <c r="JQ64" s="210">
        <v>-0.95749793537078176</v>
      </c>
      <c r="JR64" s="210">
        <v>0.65140800782779706</v>
      </c>
      <c r="JS64" s="210">
        <v>1.0265221141346927</v>
      </c>
      <c r="JT64" s="210">
        <v>2.5967275975442732</v>
      </c>
    </row>
    <row r="65" spans="1:280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10">
        <v>-1.4705703121720148E-2</v>
      </c>
      <c r="JP65" s="210">
        <v>0.51774012578979978</v>
      </c>
      <c r="JQ65" s="210">
        <v>5.6320804133022762E-2</v>
      </c>
      <c r="JR65" s="210">
        <v>0.36834501155856003</v>
      </c>
      <c r="JS65" s="210">
        <v>0.14605283198648067</v>
      </c>
      <c r="JT65" s="210">
        <v>0.86604029724021814</v>
      </c>
    </row>
    <row r="66" spans="1:280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10">
        <v>8.643820083376923</v>
      </c>
      <c r="JP66" s="210">
        <v>6.3921730916422774</v>
      </c>
      <c r="JQ66" s="210">
        <v>5.6994491492318673</v>
      </c>
      <c r="JR66" s="210">
        <v>5.8187427964040381</v>
      </c>
      <c r="JS66" s="210">
        <v>5.7288932491142504</v>
      </c>
      <c r="JT66" s="210">
        <v>5.6803784678464098</v>
      </c>
    </row>
    <row r="67" spans="1:280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10">
        <v>7.7414686676411577</v>
      </c>
      <c r="JP67" s="210">
        <v>9.2729057510010335</v>
      </c>
      <c r="JQ67" s="210">
        <v>8.1452482967893047</v>
      </c>
      <c r="JR67" s="210">
        <v>7.9836687189078503</v>
      </c>
      <c r="JS67" s="210">
        <v>7.8341762334193561</v>
      </c>
      <c r="JT67" s="210">
        <v>7.4836935528646649</v>
      </c>
    </row>
    <row r="68" spans="1:280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10">
        <v>-1.219033265905253</v>
      </c>
      <c r="JP68" s="210">
        <v>-0.97756339144798687</v>
      </c>
      <c r="JQ68" s="210">
        <v>-3.916755906125303</v>
      </c>
      <c r="JR68" s="210">
        <v>0.77375520353011495</v>
      </c>
      <c r="JS68" s="210">
        <v>-4.4558789193070822</v>
      </c>
      <c r="JT68" s="210">
        <v>-4.9057257370678116</v>
      </c>
    </row>
    <row r="69" spans="1:280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11">
        <v>4.302530081979782</v>
      </c>
      <c r="JP69" s="211">
        <v>4.302530081979782</v>
      </c>
      <c r="JQ69" s="211">
        <v>4.302530081979782</v>
      </c>
      <c r="JR69" s="211">
        <v>4.302530081979782</v>
      </c>
      <c r="JS69" s="211">
        <v>2.4359980654477624</v>
      </c>
      <c r="JT69" s="211">
        <v>2.4359980654477624</v>
      </c>
    </row>
    <row r="70" spans="1:280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10">
        <v>7.6853587244233097</v>
      </c>
      <c r="JP70" s="210">
        <v>7.6853587244233097</v>
      </c>
      <c r="JQ70" s="210">
        <v>7.6853587244233097</v>
      </c>
      <c r="JR70" s="210">
        <v>7.6853587244233097</v>
      </c>
      <c r="JS70" s="210">
        <v>0.41367680951964303</v>
      </c>
      <c r="JT70" s="210">
        <v>0.41367680951964303</v>
      </c>
    </row>
    <row r="71" spans="1:280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10">
        <v>6.7642107397705757</v>
      </c>
      <c r="JP71" s="210">
        <v>6.7642107397705757</v>
      </c>
      <c r="JQ71" s="210">
        <v>6.7642107397705757</v>
      </c>
      <c r="JR71" s="210">
        <v>6.7642107397705757</v>
      </c>
      <c r="JS71" s="210">
        <v>2.3590304826354185</v>
      </c>
      <c r="JT71" s="210">
        <v>2.3590304826354185</v>
      </c>
    </row>
    <row r="72" spans="1:280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10">
        <v>1.6173227240866765</v>
      </c>
      <c r="JP72" s="210">
        <v>1.6173227240866765</v>
      </c>
      <c r="JQ72" s="210">
        <v>1.6173227240866765</v>
      </c>
      <c r="JR72" s="210">
        <v>1.6173227240866765</v>
      </c>
      <c r="JS72" s="210">
        <v>2.8136007140612946</v>
      </c>
      <c r="JT72" s="210">
        <v>2.8136007140612946</v>
      </c>
    </row>
    <row r="73" spans="1:280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11">
        <v>4.2376698441525065</v>
      </c>
      <c r="JP73" s="211">
        <v>4.9609124232792965</v>
      </c>
      <c r="JQ73" s="211">
        <v>4.7695175949852739</v>
      </c>
      <c r="JR73" s="211">
        <v>4.2488021489029251</v>
      </c>
      <c r="JS73" s="211">
        <v>3.6070054292034399</v>
      </c>
      <c r="JT73" s="211">
        <v>4.8094173696451037</v>
      </c>
    </row>
    <row r="74" spans="1:280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10">
        <v>3.7330928248542534</v>
      </c>
      <c r="JP74" s="210">
        <v>3.3903619208550708</v>
      </c>
      <c r="JQ74" s="210">
        <v>4.1352601331436745</v>
      </c>
      <c r="JR74" s="210">
        <v>3.4784316135157098</v>
      </c>
      <c r="JS74" s="210">
        <v>3.4140642351182464</v>
      </c>
      <c r="JT74" s="210">
        <v>3.6816581905509764</v>
      </c>
    </row>
    <row r="75" spans="1:280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10">
        <v>4.7759668973104112</v>
      </c>
      <c r="JP75" s="210">
        <v>6.6338748712291107</v>
      </c>
      <c r="JQ75" s="210">
        <v>5.4376893253252945</v>
      </c>
      <c r="JR75" s="210">
        <v>5.0672792508332947</v>
      </c>
      <c r="JS75" s="210">
        <v>3.8049192924540733</v>
      </c>
      <c r="JT75" s="210">
        <v>5.9695398247090878</v>
      </c>
    </row>
    <row r="76" spans="1:280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11">
        <v>2.9837705164421919</v>
      </c>
      <c r="JP76" s="211">
        <v>2.8409753798807884</v>
      </c>
      <c r="JQ76" s="211">
        <v>2.7769208647109735</v>
      </c>
      <c r="JR76" s="211">
        <v>2.7630188194666516</v>
      </c>
      <c r="JS76" s="211">
        <v>1.4822466718640328</v>
      </c>
      <c r="JT76" s="211">
        <v>1.2866981171223699</v>
      </c>
    </row>
    <row r="77" spans="1:280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10">
        <v>3.4745969500308007</v>
      </c>
      <c r="JP77" s="210">
        <v>2.6543431221515306</v>
      </c>
      <c r="JQ77" s="210">
        <v>2.3306951860056415</v>
      </c>
      <c r="JR77" s="210">
        <v>2.3396783762572966</v>
      </c>
      <c r="JS77" s="210">
        <v>2.8834731920056527</v>
      </c>
      <c r="JT77" s="210">
        <v>2.3061987060106048</v>
      </c>
    </row>
    <row r="78" spans="1:280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10">
        <v>1.9437136506618771</v>
      </c>
      <c r="JP78" s="210">
        <v>2.4773682031755868</v>
      </c>
      <c r="JQ78" s="210">
        <v>2.6244363621176205</v>
      </c>
      <c r="JR78" s="210">
        <v>2.51757670826332</v>
      </c>
      <c r="JS78" s="210">
        <v>2.1064412771182504</v>
      </c>
      <c r="JT78" s="210">
        <v>1.7393854537903763</v>
      </c>
    </row>
    <row r="79" spans="1:280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10">
        <v>7.1153669083777089</v>
      </c>
      <c r="JP79" s="210">
        <v>7.1153669083777089</v>
      </c>
      <c r="JQ79" s="210">
        <v>7.1153669083777089</v>
      </c>
      <c r="JR79" s="210">
        <v>7.1153669083777089</v>
      </c>
      <c r="JS79" s="210">
        <v>1.7758356895860317</v>
      </c>
      <c r="JT79" s="210">
        <v>1.7758356895860317</v>
      </c>
    </row>
    <row r="80" spans="1:280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10">
        <v>3.8340319870649608</v>
      </c>
      <c r="JP80" s="210">
        <v>3.8340319870649608</v>
      </c>
      <c r="JQ80" s="210">
        <v>3.8340319870649608</v>
      </c>
      <c r="JR80" s="210">
        <v>3.8340319870649608</v>
      </c>
      <c r="JS80" s="210">
        <v>-0.88063341462434153</v>
      </c>
      <c r="JT80" s="210">
        <v>-0.88063341462434153</v>
      </c>
    </row>
    <row r="81" spans="1:280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12">
        <v>-0.16026000430066745</v>
      </c>
      <c r="JP81" s="212">
        <v>-0.16026000430066745</v>
      </c>
      <c r="JQ81" s="212">
        <v>-0.14712496282494669</v>
      </c>
      <c r="JR81" s="212">
        <v>-0.14712496282494669</v>
      </c>
      <c r="JS81" s="212">
        <v>2.1592529385047783</v>
      </c>
      <c r="JT81" s="212">
        <v>2.218054084163029</v>
      </c>
    </row>
    <row r="82" spans="1:280" ht="12.5">
      <c r="EL82" s="232"/>
      <c r="EM82" s="232"/>
      <c r="EN82" s="232"/>
      <c r="EO82" s="232"/>
      <c r="EP82" s="232"/>
      <c r="EQ82" s="232"/>
      <c r="JF82" s="346"/>
      <c r="JN82" s="232"/>
    </row>
    <row r="83" spans="1:280">
      <c r="EL83" s="232"/>
      <c r="EM83" s="232"/>
      <c r="EN83" s="232"/>
      <c r="EO83" s="232"/>
      <c r="EP83" s="232"/>
      <c r="EQ83" s="232"/>
      <c r="JN83" s="232"/>
    </row>
    <row r="84" spans="1:280">
      <c r="EL84" s="232"/>
      <c r="EM84" s="232"/>
      <c r="EN84" s="232"/>
      <c r="EO84" s="232"/>
      <c r="EP84" s="232"/>
      <c r="EQ84" s="232"/>
      <c r="JN84" s="232"/>
    </row>
    <row r="85" spans="1:280">
      <c r="EL85" s="232"/>
      <c r="EM85" s="232"/>
      <c r="EN85" s="232"/>
      <c r="EO85" s="232"/>
      <c r="EP85" s="232"/>
      <c r="EQ85" s="232"/>
      <c r="JN85" s="232"/>
    </row>
    <row r="86" spans="1:280">
      <c r="EN86" s="232"/>
      <c r="EO86" s="232"/>
      <c r="EP86" s="232"/>
      <c r="EQ86" s="232"/>
      <c r="JN86" s="232"/>
    </row>
    <row r="87" spans="1:280">
      <c r="EN87" s="232"/>
      <c r="EO87" s="232"/>
      <c r="EP87" s="232"/>
      <c r="EQ87" s="232"/>
      <c r="JN87" s="232"/>
    </row>
    <row r="88" spans="1:280">
      <c r="EN88" s="232"/>
      <c r="EO88" s="232"/>
      <c r="EP88" s="232"/>
      <c r="EQ88" s="232"/>
      <c r="JN88" s="232"/>
    </row>
    <row r="89" spans="1:280">
      <c r="EN89" s="232"/>
      <c r="EO89" s="232"/>
      <c r="EP89" s="232"/>
      <c r="EQ89" s="232"/>
      <c r="JN89" s="232"/>
    </row>
    <row r="90" spans="1:280">
      <c r="EN90" s="232"/>
      <c r="EO90" s="232"/>
      <c r="EP90" s="232"/>
      <c r="EQ90" s="232"/>
      <c r="JN90" s="232"/>
    </row>
    <row r="91" spans="1:280">
      <c r="JN91" s="232"/>
    </row>
    <row r="92" spans="1:280">
      <c r="JN92" s="232"/>
    </row>
    <row r="93" spans="1:280">
      <c r="JN93" s="232"/>
    </row>
    <row r="94" spans="1:280">
      <c r="JN94" s="232"/>
    </row>
    <row r="95" spans="1:280">
      <c r="JN95" s="232"/>
    </row>
    <row r="96" spans="1:280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F92"/>
  <sheetViews>
    <sheetView workbookViewId="0">
      <pane xSplit="209" ySplit="2" topLeftCell="JP7" activePane="bottomRight" state="frozen"/>
      <selection pane="topRight"/>
      <selection pane="bottomLeft"/>
      <selection pane="bottomRight" activeCell="KF2" sqref="KF2:KF81"/>
    </sheetView>
  </sheetViews>
  <sheetFormatPr defaultColWidth="9" defaultRowHeight="12.5"/>
  <cols>
    <col min="2" max="2" width="29.7265625" customWidth="1"/>
    <col min="3" max="145" width="6.726562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53125" hidden="1" customWidth="1"/>
    <col min="160" max="160" width="7.7265625" hidden="1" customWidth="1"/>
    <col min="161" max="169" width="9" hidden="1" customWidth="1"/>
    <col min="170" max="170" width="7" hidden="1" customWidth="1"/>
    <col min="171" max="171" width="7.7265625" hidden="1" customWidth="1"/>
    <col min="172" max="172" width="8.453125" style="192" hidden="1" customWidth="1"/>
    <col min="173" max="173" width="8.7265625" hidden="1" customWidth="1"/>
    <col min="174" max="175" width="9" hidden="1" customWidth="1"/>
    <col min="176" max="176" width="6.7265625" hidden="1" customWidth="1"/>
    <col min="177" max="179" width="9" hidden="1" customWidth="1"/>
    <col min="180" max="181" width="7" hidden="1" customWidth="1"/>
    <col min="182" max="184" width="7.7265625" hidden="1" customWidth="1"/>
    <col min="185" max="185" width="7.54296875" hidden="1" customWidth="1"/>
    <col min="186" max="186" width="8.26953125" hidden="1" customWidth="1"/>
    <col min="187" max="187" width="9" hidden="1" customWidth="1"/>
    <col min="188" max="189" width="8.54296875" hidden="1" customWidth="1"/>
    <col min="190" max="215" width="9" hidden="1" customWidth="1"/>
    <col min="216" max="217" width="8.7265625" hidden="1" customWidth="1"/>
    <col min="218" max="218" width="9" hidden="1" customWidth="1"/>
    <col min="219" max="219" width="7" hidden="1" customWidth="1"/>
    <col min="220" max="220" width="9" hidden="1" customWidth="1"/>
    <col min="221" max="221" width="7.54296875" hidden="1" customWidth="1"/>
    <col min="222" max="222" width="7.7265625" hidden="1" customWidth="1"/>
    <col min="223" max="223" width="9" hidden="1" customWidth="1"/>
    <col min="224" max="226" width="8.26953125" hidden="1" customWidth="1"/>
    <col min="227" max="228" width="9" hidden="1" customWidth="1"/>
    <col min="229" max="230" width="8.54296875" hidden="1" customWidth="1"/>
    <col min="231" max="232" width="8" hidden="1" customWidth="1"/>
    <col min="233" max="233" width="7.1796875" hidden="1" customWidth="1"/>
    <col min="234" max="234" width="7.54296875" hidden="1" customWidth="1"/>
    <col min="235" max="242" width="7.7265625" hidden="1" customWidth="1"/>
    <col min="243" max="243" width="6.453125" hidden="1" customWidth="1"/>
    <col min="244" max="244" width="8.1796875" hidden="1" customWidth="1"/>
    <col min="245" max="246" width="7.54296875" hidden="1" customWidth="1"/>
    <col min="247" max="247" width="7.7265625" hidden="1" customWidth="1"/>
    <col min="248" max="256" width="6.453125" hidden="1" customWidth="1"/>
    <col min="257" max="262" width="6.36328125" hidden="1" customWidth="1"/>
    <col min="263" max="263" width="6.6328125" hidden="1" customWidth="1"/>
    <col min="264" max="266" width="6.36328125" hidden="1" customWidth="1"/>
    <col min="267" max="269" width="6" hidden="1" customWidth="1"/>
    <col min="270" max="271" width="7.36328125" hidden="1" customWidth="1"/>
    <col min="272" max="272" width="6.81640625" hidden="1" customWidth="1"/>
    <col min="273" max="274" width="6.54296875" hidden="1" customWidth="1"/>
    <col min="275" max="277" width="6" hidden="1" customWidth="1"/>
    <col min="278" max="278" width="6.1796875" hidden="1" customWidth="1"/>
    <col min="279" max="279" width="6.36328125" customWidth="1"/>
    <col min="280" max="280" width="6.6328125" customWidth="1"/>
    <col min="281" max="281" width="6.08984375" customWidth="1"/>
    <col min="282" max="282" width="7.6328125" customWidth="1"/>
    <col min="283" max="283" width="7.36328125" customWidth="1"/>
    <col min="284" max="285" width="7" customWidth="1"/>
    <col min="286" max="286" width="7.36328125" customWidth="1"/>
    <col min="287" max="287" width="8.26953125" customWidth="1"/>
  </cols>
  <sheetData>
    <row r="1" spans="1:292" s="53" customFormat="1" ht="13">
      <c r="A1" s="181" t="s">
        <v>548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</row>
    <row r="2" spans="1:292" ht="21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509</v>
      </c>
      <c r="IF2" s="220" t="s">
        <v>510</v>
      </c>
      <c r="IG2" s="220" t="s">
        <v>511</v>
      </c>
      <c r="IH2" s="220" t="s">
        <v>508</v>
      </c>
      <c r="II2" s="220" t="s">
        <v>512</v>
      </c>
      <c r="IJ2" s="220" t="s">
        <v>513</v>
      </c>
      <c r="IK2" s="220" t="s">
        <v>514</v>
      </c>
      <c r="IL2" s="220" t="s">
        <v>515</v>
      </c>
      <c r="IM2" s="220" t="s">
        <v>517</v>
      </c>
      <c r="IN2" s="220" t="s">
        <v>516</v>
      </c>
      <c r="IO2" s="220" t="s">
        <v>518</v>
      </c>
      <c r="IP2" s="220" t="s">
        <v>519</v>
      </c>
      <c r="IQ2" s="220" t="s">
        <v>520</v>
      </c>
      <c r="IR2" s="220" t="s">
        <v>521</v>
      </c>
      <c r="IS2" s="220" t="s">
        <v>522</v>
      </c>
      <c r="IT2" s="220" t="s">
        <v>523</v>
      </c>
      <c r="IU2" s="220" t="s">
        <v>524</v>
      </c>
      <c r="IV2" s="220" t="s">
        <v>525</v>
      </c>
      <c r="IW2" s="220" t="s">
        <v>526</v>
      </c>
      <c r="IX2" s="220" t="s">
        <v>527</v>
      </c>
      <c r="IY2" s="220" t="s">
        <v>528</v>
      </c>
      <c r="IZ2" s="220" t="s">
        <v>529</v>
      </c>
      <c r="JA2" s="220" t="s">
        <v>530</v>
      </c>
      <c r="JB2" s="220" t="s">
        <v>537</v>
      </c>
      <c r="JC2" s="220" t="s">
        <v>538</v>
      </c>
      <c r="JD2" s="220" t="s">
        <v>539</v>
      </c>
      <c r="JE2" s="220" t="s">
        <v>540</v>
      </c>
      <c r="JF2" s="220" t="s">
        <v>541</v>
      </c>
      <c r="JG2" s="220" t="s">
        <v>542</v>
      </c>
      <c r="JH2" s="220" t="s">
        <v>543</v>
      </c>
      <c r="JI2" s="220" t="s">
        <v>544</v>
      </c>
      <c r="JJ2" s="220" t="s">
        <v>545</v>
      </c>
      <c r="JK2" s="220" t="s">
        <v>546</v>
      </c>
      <c r="JL2" s="220" t="s">
        <v>547</v>
      </c>
      <c r="JM2" s="220" t="s">
        <v>550</v>
      </c>
      <c r="JN2" s="220" t="s">
        <v>551</v>
      </c>
      <c r="JO2" s="220" t="s">
        <v>554</v>
      </c>
      <c r="JP2" s="220" t="s">
        <v>555</v>
      </c>
      <c r="JQ2" s="220" t="s">
        <v>556</v>
      </c>
      <c r="JR2" s="220" t="s">
        <v>558</v>
      </c>
      <c r="JS2" s="220" t="s">
        <v>559</v>
      </c>
      <c r="JT2" s="220" t="s">
        <v>560</v>
      </c>
      <c r="JU2" s="220" t="s">
        <v>561</v>
      </c>
      <c r="JV2" s="220" t="s">
        <v>562</v>
      </c>
      <c r="JW2" s="220" t="s">
        <v>563</v>
      </c>
      <c r="JX2" s="220" t="s">
        <v>564</v>
      </c>
      <c r="JY2" s="220" t="s">
        <v>565</v>
      </c>
      <c r="JZ2" s="220" t="s">
        <v>566</v>
      </c>
      <c r="KA2" s="220" t="s">
        <v>567</v>
      </c>
      <c r="KB2" s="220" t="s">
        <v>599</v>
      </c>
      <c r="KC2" s="220" t="s">
        <v>597</v>
      </c>
      <c r="KD2" s="220" t="s">
        <v>598</v>
      </c>
      <c r="KE2" s="220" t="s">
        <v>601</v>
      </c>
      <c r="KF2" s="220" t="s">
        <v>605</v>
      </c>
    </row>
    <row r="3" spans="1:292" s="213" customFormat="1" ht="13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A3" s="206">
        <v>2.5637542282149752</v>
      </c>
      <c r="KB3" s="206">
        <v>3.0907150825093339</v>
      </c>
      <c r="KC3" s="206">
        <v>3.1094571856665141</v>
      </c>
      <c r="KD3" s="206">
        <v>3.1907334095227213</v>
      </c>
      <c r="KE3" s="206">
        <v>0.81104880322628503</v>
      </c>
      <c r="KF3" s="206">
        <v>0.77105778792081026</v>
      </c>
    </row>
    <row r="4" spans="1:292" ht="13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  <c r="KD4" s="208"/>
      <c r="KE4" s="208"/>
      <c r="KF4" s="208"/>
    </row>
    <row r="5" spans="1:292" s="213" customFormat="1" ht="13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A5" s="208">
        <v>2.8615015310398348</v>
      </c>
      <c r="KB5" s="208">
        <v>2.8579482410299022</v>
      </c>
      <c r="KC5" s="208">
        <v>2.8702266817606414</v>
      </c>
      <c r="KD5" s="208">
        <v>2.6320779281369937</v>
      </c>
      <c r="KE5" s="208">
        <v>0.32415004546750481</v>
      </c>
      <c r="KF5" s="208">
        <v>0.85944314573225711</v>
      </c>
    </row>
    <row r="6" spans="1:292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A6" s="207">
        <v>2.7692365310493727</v>
      </c>
      <c r="KB6" s="207">
        <v>2.7692126758522875</v>
      </c>
      <c r="KC6" s="207">
        <v>2.8400769710491289</v>
      </c>
      <c r="KD6" s="207">
        <v>2.5787101826999788</v>
      </c>
      <c r="KE6" s="207">
        <v>0.32316962097218038</v>
      </c>
      <c r="KF6" s="207">
        <v>0.89662829806643174</v>
      </c>
    </row>
    <row r="7" spans="1:292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A7" s="207">
        <v>0.64897270757408876</v>
      </c>
      <c r="KB7" s="207">
        <v>1.1580097082512566</v>
      </c>
      <c r="KC7" s="207">
        <v>-0.26777406712872676</v>
      </c>
      <c r="KD7" s="207">
        <v>-0.53354280938168586</v>
      </c>
      <c r="KE7" s="207">
        <v>-1.116070821267428</v>
      </c>
      <c r="KF7" s="207">
        <v>-0.17141351091551371</v>
      </c>
    </row>
    <row r="8" spans="1:292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A8" s="207">
        <v>5.6422167212867009</v>
      </c>
      <c r="KB8" s="207">
        <v>4.9437748445591012</v>
      </c>
      <c r="KC8" s="207">
        <v>6.0141252019933518</v>
      </c>
      <c r="KD8" s="207">
        <v>6.1738574223861207</v>
      </c>
      <c r="KE8" s="207">
        <v>1.1589178033082987</v>
      </c>
      <c r="KF8" s="207">
        <v>1.0368963640009099</v>
      </c>
    </row>
    <row r="9" spans="1:292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A9" s="207">
        <v>2.7707553316719213</v>
      </c>
      <c r="KB9" s="207">
        <v>2.8817689205031201</v>
      </c>
      <c r="KC9" s="207">
        <v>3.6258164817731426</v>
      </c>
      <c r="KD9" s="207">
        <v>2.1892056606567962</v>
      </c>
      <c r="KE9" s="207">
        <v>2.7035348087975422</v>
      </c>
      <c r="KF9" s="207">
        <v>2.4897143722345589</v>
      </c>
    </row>
    <row r="10" spans="1:292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A10" s="207">
        <v>-1.123559203131137</v>
      </c>
      <c r="KB10" s="207">
        <v>-1.8308547645230107</v>
      </c>
      <c r="KC10" s="207">
        <v>-1.5725499001224961</v>
      </c>
      <c r="KD10" s="207">
        <v>-1.2586436067567064</v>
      </c>
      <c r="KE10" s="207">
        <v>0.30001034387116476</v>
      </c>
      <c r="KF10" s="207">
        <v>1.3665205063359878</v>
      </c>
    </row>
    <row r="11" spans="1:292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A11" s="207">
        <v>3.503928813076044</v>
      </c>
      <c r="KB11" s="207">
        <v>3.3808695378978086</v>
      </c>
      <c r="KC11" s="207">
        <v>4.0724124109323725</v>
      </c>
      <c r="KD11" s="207">
        <v>2.8848465757298669</v>
      </c>
      <c r="KE11" s="207">
        <v>5.7796177643183455E-2</v>
      </c>
      <c r="KF11" s="207">
        <v>0.85606139000333314</v>
      </c>
    </row>
    <row r="12" spans="1:292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A12" s="207">
        <v>6.1575894027528761</v>
      </c>
      <c r="KB12" s="207">
        <v>7.2934068038344151</v>
      </c>
      <c r="KC12" s="207">
        <v>10.009932552568685</v>
      </c>
      <c r="KD12" s="207">
        <v>11.512851960423916</v>
      </c>
      <c r="KE12" s="207">
        <v>1.6910430615546801</v>
      </c>
      <c r="KF12" s="207">
        <v>2.6646258017281497</v>
      </c>
    </row>
    <row r="13" spans="1:292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A13" s="207">
        <v>3.3339624938024031</v>
      </c>
      <c r="KB13" s="207">
        <v>3.1597827142217056</v>
      </c>
      <c r="KC13" s="207">
        <v>2.5592518989069077</v>
      </c>
      <c r="KD13" s="207">
        <v>1.8521766613659167</v>
      </c>
      <c r="KE13" s="207">
        <v>1.4272147609206485</v>
      </c>
      <c r="KF13" s="207">
        <v>2.2735535493751939</v>
      </c>
    </row>
    <row r="14" spans="1:292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A14" s="207">
        <v>2.5146017576193884</v>
      </c>
      <c r="KB14" s="207">
        <v>2.7660574503113367</v>
      </c>
      <c r="KC14" s="207">
        <v>3.5479105940501512</v>
      </c>
      <c r="KD14" s="207">
        <v>2.4245371823363229</v>
      </c>
      <c r="KE14" s="207">
        <v>-0.88127735366377635</v>
      </c>
      <c r="KF14" s="207">
        <v>0.26110316488703234</v>
      </c>
    </row>
    <row r="15" spans="1:292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A15" s="207">
        <v>1.9586234224670136</v>
      </c>
      <c r="KB15" s="207">
        <v>2.5116961390332335</v>
      </c>
      <c r="KC15" s="207">
        <v>2.4517331410778951</v>
      </c>
      <c r="KD15" s="207">
        <v>2.9437049277089073</v>
      </c>
      <c r="KE15" s="207">
        <v>0.82192165773152226</v>
      </c>
      <c r="KF15" s="207">
        <v>0.62107969425714771</v>
      </c>
    </row>
    <row r="16" spans="1:292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A16" s="207">
        <v>3.8509538591433312</v>
      </c>
      <c r="KB16" s="207">
        <v>3.8095508157832683</v>
      </c>
      <c r="KC16" s="207">
        <v>3.1935529859740512</v>
      </c>
      <c r="KD16" s="207">
        <v>3.2043950578582496</v>
      </c>
      <c r="KE16" s="207">
        <v>0.33460040142216485</v>
      </c>
      <c r="KF16" s="207">
        <v>0.46308617997223678</v>
      </c>
    </row>
    <row r="17" spans="1:292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A17" s="207">
        <v>4.8033767375737</v>
      </c>
      <c r="KB17" s="207">
        <v>4.9672303547075245</v>
      </c>
      <c r="KC17" s="207">
        <v>3.8682419548210021</v>
      </c>
      <c r="KD17" s="207">
        <v>4.7582880944106591</v>
      </c>
      <c r="KE17" s="207">
        <v>1.0348200711803912</v>
      </c>
      <c r="KF17" s="207">
        <v>1.136091662635863</v>
      </c>
    </row>
    <row r="18" spans="1:292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A18" s="291">
        <v>3.5200496135333879</v>
      </c>
      <c r="KB18" s="291">
        <v>3.4073333941300348</v>
      </c>
      <c r="KC18" s="291">
        <v>2.9591429887829008</v>
      </c>
      <c r="KD18" s="291">
        <v>2.6645195312788132</v>
      </c>
      <c r="KE18" s="291">
        <v>8.6358642233989258E-2</v>
      </c>
      <c r="KF18" s="291">
        <v>0.22449238980146902</v>
      </c>
    </row>
    <row r="19" spans="1:292" s="213" customFormat="1" ht="13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A19" s="208">
        <v>3.2234953102562969</v>
      </c>
      <c r="KB19" s="208">
        <v>3.8957947649851548</v>
      </c>
      <c r="KC19" s="208">
        <v>3.8220266909605272</v>
      </c>
      <c r="KD19" s="208">
        <v>3.669042576857521</v>
      </c>
      <c r="KE19" s="208">
        <v>0.49522025065964215</v>
      </c>
      <c r="KF19" s="208">
        <v>0.49696181908174708</v>
      </c>
    </row>
    <row r="20" spans="1:292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A20" s="207">
        <v>2.9334918777355057</v>
      </c>
      <c r="KB20" s="207">
        <v>3.700213791459376</v>
      </c>
      <c r="KC20" s="207">
        <v>3.564139888657337</v>
      </c>
      <c r="KD20" s="207">
        <v>3.2934733273609567</v>
      </c>
      <c r="KE20" s="207">
        <v>0.60879216729654217</v>
      </c>
      <c r="KF20" s="207">
        <v>0.34067502884438738</v>
      </c>
    </row>
    <row r="21" spans="1:292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A21" s="291">
        <v>4.4984208017410339</v>
      </c>
      <c r="KB21" s="291">
        <v>4.7556162044419779</v>
      </c>
      <c r="KC21" s="291">
        <v>4.955759679276909</v>
      </c>
      <c r="KD21" s="291">
        <v>5.3201361719879259</v>
      </c>
      <c r="KE21" s="291">
        <v>5.5383066454623986E-3</v>
      </c>
      <c r="KF21" s="291">
        <v>1.1708151935198856</v>
      </c>
    </row>
    <row r="22" spans="1:292" s="213" customFormat="1" ht="13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A22" s="208">
        <v>1.5067318916601238</v>
      </c>
      <c r="KB22" s="208">
        <v>1.3707564933936851</v>
      </c>
      <c r="KC22" s="208">
        <v>1.4169715833565846</v>
      </c>
      <c r="KD22" s="208">
        <v>1.5035739099726726</v>
      </c>
      <c r="KE22" s="208">
        <v>-0.30019223714484156</v>
      </c>
      <c r="KF22" s="208">
        <v>-0.48792897202903873</v>
      </c>
    </row>
    <row r="23" spans="1:292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A23" s="207">
        <v>1.9462956677532617</v>
      </c>
      <c r="KB23" s="207">
        <v>1.8528417003787752</v>
      </c>
      <c r="KC23" s="207">
        <v>1.7578065965699494</v>
      </c>
      <c r="KD23" s="207">
        <v>1.6023026222950563</v>
      </c>
      <c r="KE23" s="207">
        <v>-0.26643322153833537</v>
      </c>
      <c r="KF23" s="207">
        <v>-0.13101989844722084</v>
      </c>
    </row>
    <row r="24" spans="1:292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A24" s="207">
        <v>2.5872495108216924</v>
      </c>
      <c r="KB24" s="207">
        <v>2.6528385885012682</v>
      </c>
      <c r="KC24" s="207">
        <v>1.9147378004053479</v>
      </c>
      <c r="KD24" s="207">
        <v>1.8921107546577645</v>
      </c>
      <c r="KE24" s="207">
        <v>0</v>
      </c>
      <c r="KF24" s="207">
        <v>-1.2660391140258156</v>
      </c>
    </row>
    <row r="25" spans="1:292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A25" s="207">
        <v>1.9360908113322637</v>
      </c>
      <c r="KB25" s="207">
        <v>1.8269164879438193</v>
      </c>
      <c r="KC25" s="207">
        <v>1.758234849448101</v>
      </c>
      <c r="KD25" s="207">
        <v>1.5907395594024791</v>
      </c>
      <c r="KE25" s="207">
        <v>-0.28159659703528916</v>
      </c>
      <c r="KF25" s="207">
        <v>-6.4842098971595874E-2</v>
      </c>
    </row>
    <row r="26" spans="1:292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A26" s="207">
        <v>1.0486208866869333</v>
      </c>
      <c r="KB26" s="207">
        <v>0.40840013097056271</v>
      </c>
      <c r="KC26" s="207">
        <v>0.33440865928567121</v>
      </c>
      <c r="KD26" s="207">
        <v>-0.54515620754730776</v>
      </c>
      <c r="KE26" s="207">
        <v>-0.10587807974434327</v>
      </c>
      <c r="KF26" s="207">
        <v>0.83137308854692549</v>
      </c>
    </row>
    <row r="27" spans="1:292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A27" s="207">
        <v>2.0749254034577689</v>
      </c>
      <c r="KB27" s="207">
        <v>2.1638933313184765</v>
      </c>
      <c r="KC27" s="207">
        <v>1.9086037369012558</v>
      </c>
      <c r="KD27" s="207">
        <v>2.0401375699730977</v>
      </c>
      <c r="KE27" s="207">
        <v>-0.48583824587824154</v>
      </c>
      <c r="KF27" s="207">
        <v>-0.65860062218786197</v>
      </c>
    </row>
    <row r="28" spans="1:292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A28" s="207">
        <v>2.4373008235876625</v>
      </c>
      <c r="KB28" s="207">
        <v>2.6183086847172632</v>
      </c>
      <c r="KC28" s="207">
        <v>2.7167787559151009</v>
      </c>
      <c r="KD28" s="207">
        <v>2.8521327928989706</v>
      </c>
      <c r="KE28" s="207">
        <v>-0.19254199704758435</v>
      </c>
      <c r="KF28" s="207">
        <v>-0.24258108461140182</v>
      </c>
    </row>
    <row r="29" spans="1:292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A29" s="207">
        <v>1.9340518417942292</v>
      </c>
      <c r="KB29" s="207">
        <v>1.6712753184941533</v>
      </c>
      <c r="KC29" s="207">
        <v>1.7431806425461787</v>
      </c>
      <c r="KD29" s="207">
        <v>2.1020921687915859</v>
      </c>
      <c r="KE29" s="207">
        <v>-4.4629518466550167E-2</v>
      </c>
      <c r="KF29" s="207">
        <v>0.66633994099906602</v>
      </c>
    </row>
    <row r="30" spans="1:292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A30" s="207">
        <v>0.98948219740265131</v>
      </c>
      <c r="KB30" s="207">
        <v>1.5187273201983373</v>
      </c>
      <c r="KC30" s="207">
        <v>1.5942118147740985</v>
      </c>
      <c r="KD30" s="207">
        <v>1.5988161068868294</v>
      </c>
      <c r="KE30" s="207">
        <v>-0.34824798489634645</v>
      </c>
      <c r="KF30" s="207">
        <v>-0.90121779420503856</v>
      </c>
    </row>
    <row r="31" spans="1:292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A31" s="207">
        <v>8.130231496981267</v>
      </c>
      <c r="KB31" s="207">
        <v>8.1298029601541941</v>
      </c>
      <c r="KC31" s="207">
        <v>8.3207112185417031</v>
      </c>
      <c r="KD31" s="207">
        <v>8.380680655910993</v>
      </c>
      <c r="KE31" s="207">
        <v>-1.3977712307607248E-2</v>
      </c>
      <c r="KF31" s="207">
        <v>-0.23147286271586154</v>
      </c>
    </row>
    <row r="32" spans="1:292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A32" s="207">
        <v>1.0490250414397622</v>
      </c>
      <c r="KB32" s="207">
        <v>1.1610928471597219</v>
      </c>
      <c r="KC32" s="207">
        <v>1.354006675487625</v>
      </c>
      <c r="KD32" s="207">
        <v>1.3382350022124001</v>
      </c>
      <c r="KE32" s="207">
        <v>-0.28148425304364366</v>
      </c>
      <c r="KF32" s="207">
        <v>-0.27969730558598371</v>
      </c>
    </row>
    <row r="33" spans="1:292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A33" s="207">
        <v>6.4140690218073644</v>
      </c>
      <c r="KB33" s="207">
        <v>6.7267371446933168</v>
      </c>
      <c r="KC33" s="207">
        <v>6.7267371446933168</v>
      </c>
      <c r="KD33" s="207">
        <v>7.43155593648261</v>
      </c>
      <c r="KE33" s="207">
        <v>0.5675917822834009</v>
      </c>
      <c r="KF33" s="207">
        <v>0.78027261854589369</v>
      </c>
    </row>
    <row r="34" spans="1:292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A34" s="207">
        <v>0.41492827509254937</v>
      </c>
      <c r="KB34" s="207">
        <v>0.17326875406186559</v>
      </c>
      <c r="KC34" s="207">
        <v>0.57022870979406548</v>
      </c>
      <c r="KD34" s="207">
        <v>1.2581205341170261</v>
      </c>
      <c r="KE34" s="207">
        <v>-0.38473022298050807</v>
      </c>
      <c r="KF34" s="207">
        <v>-1.3776920878233767</v>
      </c>
    </row>
    <row r="35" spans="1:292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A35" s="207">
        <v>-0.62582238034907789</v>
      </c>
      <c r="KB35" s="207">
        <v>-0.97011881399261313</v>
      </c>
      <c r="KC35" s="207">
        <v>-0.46271654239610882</v>
      </c>
      <c r="KD35" s="207">
        <v>0.19028227472684023</v>
      </c>
      <c r="KE35" s="207">
        <v>-0.29175771427604502</v>
      </c>
      <c r="KF35" s="207">
        <v>-1.9214863761540784</v>
      </c>
    </row>
    <row r="36" spans="1:292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A36" s="207">
        <v>2.2687242857642076</v>
      </c>
      <c r="KB36" s="207">
        <v>2.2687242857642076</v>
      </c>
      <c r="KC36" s="207">
        <v>2.4173747431946282</v>
      </c>
      <c r="KD36" s="207">
        <v>3.2533798506474483</v>
      </c>
      <c r="KE36" s="207">
        <v>-0.58943448830073919</v>
      </c>
      <c r="KF36" s="207">
        <v>-9.8982087780314032E-2</v>
      </c>
    </row>
    <row r="37" spans="1:292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A37" s="291">
        <v>9.8313545575544623</v>
      </c>
      <c r="KB37" s="291">
        <v>9.8313545575544623</v>
      </c>
      <c r="KC37" s="291">
        <v>9.8313545575544623</v>
      </c>
      <c r="KD37" s="291">
        <v>9.8313545575544623</v>
      </c>
      <c r="KE37" s="291">
        <v>-0.66900171885791337</v>
      </c>
      <c r="KF37" s="291">
        <v>-0.60840441481919072</v>
      </c>
    </row>
    <row r="38" spans="1:292" s="213" customFormat="1" ht="13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A38" s="208">
        <v>2.5793024152783062</v>
      </c>
      <c r="KB38" s="208">
        <v>4.1016696599776878</v>
      </c>
      <c r="KC38" s="208">
        <v>4.1412999249587017</v>
      </c>
      <c r="KD38" s="208">
        <v>4.5470022429370545</v>
      </c>
      <c r="KE38" s="208">
        <v>1.3955122730151714</v>
      </c>
      <c r="KF38" s="208">
        <v>1.4848831297879599</v>
      </c>
    </row>
    <row r="39" spans="1:292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A39" s="207">
        <v>2.8113765778015107</v>
      </c>
      <c r="KB39" s="207">
        <v>4.7948403377892106</v>
      </c>
      <c r="KC39" s="207">
        <v>4.7948403377892106</v>
      </c>
      <c r="KD39" s="207">
        <v>4.7948403377892106</v>
      </c>
      <c r="KE39" s="207">
        <v>1.8023155899426797</v>
      </c>
      <c r="KF39" s="207">
        <v>1.8795746112511438</v>
      </c>
    </row>
    <row r="40" spans="1:292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A40" s="207">
        <v>2.3072906384674212</v>
      </c>
      <c r="KB40" s="207">
        <v>2.6855024156144083</v>
      </c>
      <c r="KC40" s="207">
        <v>2.4772651320245558</v>
      </c>
      <c r="KD40" s="207">
        <v>3.002050362903887</v>
      </c>
      <c r="KE40" s="207">
        <v>9.6795648826983438E-2</v>
      </c>
      <c r="KF40" s="207">
        <v>0.47335921456873109</v>
      </c>
    </row>
    <row r="41" spans="1:292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A41" s="207">
        <v>0.35243567192424052</v>
      </c>
      <c r="KB41" s="207">
        <v>0.35243567192424052</v>
      </c>
      <c r="KC41" s="207">
        <v>1.3035946112118495</v>
      </c>
      <c r="KD41" s="207">
        <v>1.3035946112118495</v>
      </c>
      <c r="KE41" s="207">
        <v>0</v>
      </c>
      <c r="KF41" s="207">
        <v>0</v>
      </c>
    </row>
    <row r="42" spans="1:292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A42" s="291">
        <v>2.2160276942972104</v>
      </c>
      <c r="KB42" s="291">
        <v>2.1626114351594339</v>
      </c>
      <c r="KC42" s="291">
        <v>2.1164919271267024</v>
      </c>
      <c r="KD42" s="291">
        <v>4.4804177405697061</v>
      </c>
      <c r="KE42" s="291">
        <v>1.5354070361667027E-2</v>
      </c>
      <c r="KF42" s="291">
        <v>0.17300151784760942</v>
      </c>
    </row>
    <row r="43" spans="1:292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A43" s="208">
        <v>1.3834483277597229</v>
      </c>
      <c r="KB43" s="208">
        <v>1.5605698845844813</v>
      </c>
      <c r="KC43" s="208">
        <v>1.4380884447679421</v>
      </c>
      <c r="KD43" s="208">
        <v>1.6677130876474422</v>
      </c>
      <c r="KE43" s="208">
        <v>2.7305345496116047</v>
      </c>
      <c r="KF43" s="208">
        <v>2.7447856775148551</v>
      </c>
    </row>
    <row r="44" spans="1:292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A44" s="207">
        <v>-3.4453018403286677</v>
      </c>
      <c r="KB44" s="207">
        <v>-2.4618626640883718</v>
      </c>
      <c r="KC44" s="207">
        <v>-2.1456685194417133</v>
      </c>
      <c r="KD44" s="207">
        <v>-1.1524391815919302</v>
      </c>
      <c r="KE44" s="207">
        <v>-0.31181462568497409</v>
      </c>
      <c r="KF44" s="207">
        <v>0.1307288431141842</v>
      </c>
    </row>
    <row r="45" spans="1:292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A45" s="207">
        <v>-3.7936402161421086</v>
      </c>
      <c r="KB45" s="207">
        <v>-2.7396650688192636</v>
      </c>
      <c r="KC45" s="207">
        <v>-2.3625315627630528</v>
      </c>
      <c r="KD45" s="207">
        <v>-1.3757044501909093</v>
      </c>
      <c r="KE45" s="207">
        <v>-0.32345757639046724</v>
      </c>
      <c r="KF45" s="207">
        <v>0.16377443943440539</v>
      </c>
    </row>
    <row r="46" spans="1:292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A46" s="207">
        <v>1.57931926268013</v>
      </c>
      <c r="KB46" s="207">
        <v>1.582025237307505</v>
      </c>
      <c r="KC46" s="207">
        <v>0.82560054749087897</v>
      </c>
      <c r="KD46" s="207">
        <v>2.3650700060563281</v>
      </c>
      <c r="KE46" s="207">
        <v>-0.37781252643669916</v>
      </c>
      <c r="KF46" s="207">
        <v>-0.60306984838918254</v>
      </c>
    </row>
    <row r="47" spans="1:292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A47" s="207">
        <v>0.98208459719855057</v>
      </c>
      <c r="KB47" s="207">
        <v>0.98208459719855057</v>
      </c>
      <c r="KC47" s="207">
        <v>0.98208459719855057</v>
      </c>
      <c r="KD47" s="207">
        <v>0.98208459719855057</v>
      </c>
      <c r="KE47" s="207">
        <v>0.37943414252322327</v>
      </c>
      <c r="KF47" s="207">
        <v>0.37943414252322327</v>
      </c>
    </row>
    <row r="48" spans="1:292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A48" s="207">
        <v>3.9261667187805642</v>
      </c>
      <c r="KB48" s="207">
        <v>3.8717427230517671</v>
      </c>
      <c r="KC48" s="207">
        <v>3.8451033002456541</v>
      </c>
      <c r="KD48" s="207">
        <v>4.5412530693944149</v>
      </c>
      <c r="KE48" s="207">
        <v>-0.22122300529865413</v>
      </c>
      <c r="KF48" s="207">
        <v>-0.39036330070271674</v>
      </c>
    </row>
    <row r="49" spans="1:292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A49" s="207">
        <v>0.43002806536038918</v>
      </c>
      <c r="KB49" s="207">
        <v>-0.23062791630604806</v>
      </c>
      <c r="KC49" s="207">
        <v>-0.85141911194466502</v>
      </c>
      <c r="KD49" s="207">
        <v>-1.5887429397710662</v>
      </c>
      <c r="KE49" s="207">
        <v>1.0052125823281273</v>
      </c>
      <c r="KF49" s="207">
        <v>0.32774211954982491</v>
      </c>
    </row>
    <row r="50" spans="1:292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A50" s="207">
        <v>-0.30715409771732993</v>
      </c>
      <c r="KB50" s="207">
        <v>-1.0078550418142953</v>
      </c>
      <c r="KC50" s="207">
        <v>-1.5341955170077597</v>
      </c>
      <c r="KD50" s="207">
        <v>-1.6549904437504495</v>
      </c>
      <c r="KE50" s="207">
        <v>0.27512767087883105</v>
      </c>
      <c r="KF50" s="207">
        <v>1.1850192614618891</v>
      </c>
    </row>
    <row r="51" spans="1:292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A51" s="207">
        <v>0.55009243698027888</v>
      </c>
      <c r="KB51" s="207">
        <v>0.52154217466660668</v>
      </c>
      <c r="KC51" s="207">
        <v>1.4092575219421803</v>
      </c>
      <c r="KD51" s="207">
        <v>1.4376214153950713</v>
      </c>
      <c r="KE51" s="207">
        <v>0.16579373804673025</v>
      </c>
      <c r="KF51" s="207">
        <v>0.50239790572032916</v>
      </c>
    </row>
    <row r="52" spans="1:292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A52" s="291">
        <v>4.4399266273255478</v>
      </c>
      <c r="KB52" s="291">
        <v>4.8192898484296762</v>
      </c>
      <c r="KC52" s="291">
        <v>4.4437278770179631</v>
      </c>
      <c r="KD52" s="291">
        <v>4.5767269979047427</v>
      </c>
      <c r="KE52" s="291">
        <v>7.6941966455534896</v>
      </c>
      <c r="KF52" s="291">
        <v>7.6957898386011721</v>
      </c>
    </row>
    <row r="53" spans="1:292" s="213" customFormat="1" ht="13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A53" s="208">
        <v>2.1114851809057171</v>
      </c>
      <c r="KB53" s="208">
        <v>2.1845091193352317</v>
      </c>
      <c r="KC53" s="208">
        <v>2.344616466541865</v>
      </c>
      <c r="KD53" s="208">
        <v>2.7309175664059921</v>
      </c>
      <c r="KE53" s="208">
        <v>2.4564811257343138</v>
      </c>
      <c r="KF53" s="208">
        <v>2.49738540177853</v>
      </c>
    </row>
    <row r="54" spans="1:292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A54" s="207">
        <v>2.0058988091615504</v>
      </c>
      <c r="KB54" s="207">
        <v>2.173253457047025</v>
      </c>
      <c r="KC54" s="207">
        <v>2.5401839361733636</v>
      </c>
      <c r="KD54" s="207">
        <v>3.4255002575865063</v>
      </c>
      <c r="KE54" s="207">
        <v>0.82462217279729089</v>
      </c>
      <c r="KF54" s="207">
        <v>1.008182951103322</v>
      </c>
    </row>
    <row r="55" spans="1:292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A55" s="207">
        <v>2.4443984808624606</v>
      </c>
      <c r="KB55" s="207">
        <v>2.4443984808624606</v>
      </c>
      <c r="KC55" s="207">
        <v>2.4443984808624606</v>
      </c>
      <c r="KD55" s="207">
        <v>2.4443984808624606</v>
      </c>
      <c r="KE55" s="207">
        <v>4.1525174785223697</v>
      </c>
      <c r="KF55" s="207">
        <v>4.0737341710580779</v>
      </c>
    </row>
    <row r="56" spans="1:292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A56" s="291">
        <v>0</v>
      </c>
      <c r="KB56" s="291">
        <v>0</v>
      </c>
      <c r="KC56" s="291">
        <v>0</v>
      </c>
      <c r="KD56" s="291">
        <v>0</v>
      </c>
      <c r="KE56" s="291">
        <v>0</v>
      </c>
      <c r="KF56" s="291">
        <v>0</v>
      </c>
    </row>
    <row r="57" spans="1:292" s="213" customFormat="1" ht="13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A57" s="208">
        <v>1.8402000982412829</v>
      </c>
      <c r="KB57" s="208">
        <v>1.9110523741633614</v>
      </c>
      <c r="KC57" s="208">
        <v>1.8976777181261895</v>
      </c>
      <c r="KD57" s="208">
        <v>1.9893485300080727</v>
      </c>
      <c r="KE57" s="208">
        <v>3.9828701496475105E-2</v>
      </c>
      <c r="KF57" s="208">
        <v>-1.1958256690305831</v>
      </c>
    </row>
    <row r="58" spans="1:292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A58" s="207">
        <v>2.8038148279675283</v>
      </c>
      <c r="KB58" s="207">
        <v>3.2986907678743904</v>
      </c>
      <c r="KC58" s="207">
        <v>2.6669696893225847</v>
      </c>
      <c r="KD58" s="207">
        <v>1.4851569522853083</v>
      </c>
      <c r="KE58" s="207">
        <v>-0.12218451536386965</v>
      </c>
      <c r="KF58" s="207">
        <v>-2.7493662955009768E-2</v>
      </c>
    </row>
    <row r="59" spans="1:292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A59" s="207">
        <v>1.7543184661264632</v>
      </c>
      <c r="KB59" s="207">
        <v>1.6406197648412046</v>
      </c>
      <c r="KC59" s="207">
        <v>1.7994725018236153</v>
      </c>
      <c r="KD59" s="207">
        <v>2.4244331878574314</v>
      </c>
      <c r="KE59" s="207">
        <v>9.8402470589292079E-2</v>
      </c>
      <c r="KF59" s="207">
        <v>-1.9098642340890706</v>
      </c>
    </row>
    <row r="60" spans="1:292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A60" s="291">
        <v>0.64518802589113022</v>
      </c>
      <c r="KB60" s="291">
        <v>0.80982587816829721</v>
      </c>
      <c r="KC60" s="291">
        <v>1.0688048485145032</v>
      </c>
      <c r="KD60" s="291">
        <v>0.96737656302885</v>
      </c>
      <c r="KE60" s="291">
        <v>5.2182239995147484E-2</v>
      </c>
      <c r="KF60" s="291">
        <v>-3.5801960752991135E-2</v>
      </c>
    </row>
    <row r="61" spans="1:292" s="213" customFormat="1" ht="13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A61" s="208">
        <v>3.5444661885293272E-2</v>
      </c>
      <c r="KB61" s="208">
        <v>0.11713991780155197</v>
      </c>
      <c r="KC61" s="208">
        <v>0.176333337710048</v>
      </c>
      <c r="KD61" s="208">
        <v>0.40512463392212794</v>
      </c>
      <c r="KE61" s="208">
        <v>-1.2964131993380192</v>
      </c>
      <c r="KF61" s="208">
        <v>-1.3866247860086389</v>
      </c>
    </row>
    <row r="62" spans="1:292" s="213" customFormat="1" ht="13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A62" s="208">
        <v>3.3463631043642295</v>
      </c>
      <c r="KB62" s="208">
        <v>3.8917212143774407</v>
      </c>
      <c r="KC62" s="208">
        <v>4.208321968375401</v>
      </c>
      <c r="KD62" s="208">
        <v>4.3362271572998168</v>
      </c>
      <c r="KE62" s="208">
        <v>-4.9954799202112099E-2</v>
      </c>
      <c r="KF62" s="208">
        <v>-1.917829142978178E-2</v>
      </c>
    </row>
    <row r="63" spans="1:292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A63" s="207">
        <v>0.21571619277855802</v>
      </c>
      <c r="KB63" s="207">
        <v>0.28712072740732708</v>
      </c>
      <c r="KC63" s="207">
        <v>1.9807033178071123</v>
      </c>
      <c r="KD63" s="207">
        <v>2.5343121493689011</v>
      </c>
      <c r="KE63" s="207">
        <v>-0.16396389898780228</v>
      </c>
      <c r="KF63" s="207">
        <v>0.59389308706158772</v>
      </c>
    </row>
    <row r="64" spans="1:292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A64" s="207">
        <v>-0.97966559489567828</v>
      </c>
      <c r="KB64" s="207">
        <v>-0.97966559489567828</v>
      </c>
      <c r="KC64" s="207">
        <v>-0.95749793537078176</v>
      </c>
      <c r="KD64" s="207">
        <v>0.65140800782779706</v>
      </c>
      <c r="KE64" s="207">
        <v>-3.522211447345569E-2</v>
      </c>
      <c r="KF64" s="207">
        <v>0.56998764660980328</v>
      </c>
    </row>
    <row r="65" spans="1:292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A65" s="207">
        <v>-0.58914727133398515</v>
      </c>
      <c r="KB65" s="207">
        <v>0.29842529115316552</v>
      </c>
      <c r="KC65" s="207">
        <v>0.28458322552140203</v>
      </c>
      <c r="KD65" s="207">
        <v>0.36834501155856003</v>
      </c>
      <c r="KE65" s="207">
        <v>-0.10929623527098897</v>
      </c>
      <c r="KF65" s="207">
        <v>0.43752479149617329</v>
      </c>
    </row>
    <row r="66" spans="1:292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A66" s="207">
        <v>5.7404422676387412</v>
      </c>
      <c r="KB66" s="207">
        <v>5.8038870867306116</v>
      </c>
      <c r="KC66" s="207">
        <v>5.7887304461661699</v>
      </c>
      <c r="KD66" s="207">
        <v>5.8187427964040381</v>
      </c>
      <c r="KE66" s="207">
        <v>7.5018155753383553E-3</v>
      </c>
      <c r="KF66" s="207">
        <v>-4.828131232457622E-3</v>
      </c>
    </row>
    <row r="67" spans="1:292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A67" s="207">
        <v>6.1751814102284186</v>
      </c>
      <c r="KB67" s="207">
        <v>8.1186916544603065</v>
      </c>
      <c r="KC67" s="207">
        <v>7.8762818650485826</v>
      </c>
      <c r="KD67" s="207">
        <v>7.9836687189078503</v>
      </c>
      <c r="KE67" s="207">
        <v>-0.32323048135096144</v>
      </c>
      <c r="KF67" s="207">
        <v>-0.37158857289433911</v>
      </c>
    </row>
    <row r="68" spans="1:292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A68" s="291">
        <v>3.7559323980111117</v>
      </c>
      <c r="KB68" s="291">
        <v>2.2354144205619377</v>
      </c>
      <c r="KC68" s="291">
        <v>1.8452026385355111</v>
      </c>
      <c r="KD68" s="291">
        <v>0.77375520353011495</v>
      </c>
      <c r="KE68" s="291">
        <v>1.1041617647987323</v>
      </c>
      <c r="KF68" s="291">
        <v>-1.44518840015823</v>
      </c>
    </row>
    <row r="69" spans="1:292" s="213" customFormat="1" ht="13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A69" s="208">
        <v>4.302530081979782</v>
      </c>
      <c r="KB69" s="208">
        <v>4.302530081979782</v>
      </c>
      <c r="KC69" s="208">
        <v>4.302530081979782</v>
      </c>
      <c r="KD69" s="208">
        <v>4.302530081979782</v>
      </c>
      <c r="KE69" s="208">
        <v>2.4359980654477624</v>
      </c>
      <c r="KF69" s="208">
        <v>2.4359980654477624</v>
      </c>
    </row>
    <row r="70" spans="1:292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A70" s="207">
        <v>7.6853587244233097</v>
      </c>
      <c r="KB70" s="207">
        <v>7.6853587244233097</v>
      </c>
      <c r="KC70" s="207">
        <v>7.6853587244233097</v>
      </c>
      <c r="KD70" s="207">
        <v>7.6853587244233097</v>
      </c>
      <c r="KE70" s="207">
        <v>0.41367680951964303</v>
      </c>
      <c r="KF70" s="207">
        <v>0.41367680951964303</v>
      </c>
    </row>
    <row r="71" spans="1:292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A71" s="207">
        <v>6.7642107397705757</v>
      </c>
      <c r="KB71" s="207">
        <v>6.7642107397705757</v>
      </c>
      <c r="KC71" s="207">
        <v>6.7642107397705757</v>
      </c>
      <c r="KD71" s="207">
        <v>6.7642107397705757</v>
      </c>
      <c r="KE71" s="207">
        <v>2.3590304826354185</v>
      </c>
      <c r="KF71" s="207">
        <v>2.3590304826354185</v>
      </c>
    </row>
    <row r="72" spans="1:292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A72" s="291">
        <v>1.6173227240866765</v>
      </c>
      <c r="KB72" s="291">
        <v>1.6173227240866765</v>
      </c>
      <c r="KC72" s="291">
        <v>1.6173227240866765</v>
      </c>
      <c r="KD72" s="291">
        <v>1.6173227240866765</v>
      </c>
      <c r="KE72" s="291">
        <v>2.8136007140612946</v>
      </c>
      <c r="KF72" s="291">
        <v>2.8136007140612946</v>
      </c>
    </row>
    <row r="73" spans="1:292" s="213" customFormat="1" ht="13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A73" s="208">
        <v>2.5489591022625575</v>
      </c>
      <c r="KB73" s="208">
        <v>3.6742550456980041</v>
      </c>
      <c r="KC73" s="208">
        <v>4.0644486869862533</v>
      </c>
      <c r="KD73" s="208">
        <v>4.2488021489029251</v>
      </c>
      <c r="KE73" s="208">
        <v>1.7135420116576512</v>
      </c>
      <c r="KF73" s="208">
        <v>2.7581176421635547</v>
      </c>
    </row>
    <row r="74" spans="1:292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A74" s="207">
        <v>2.2562211164432568</v>
      </c>
      <c r="KB74" s="207">
        <v>2.2514926912065647</v>
      </c>
      <c r="KC74" s="207">
        <v>3.0089460684544065</v>
      </c>
      <c r="KD74" s="207">
        <v>3.4784316135157098</v>
      </c>
      <c r="KE74" s="207">
        <v>0.53717973328488711</v>
      </c>
      <c r="KF74" s="207">
        <v>0.80567987159854226</v>
      </c>
    </row>
    <row r="75" spans="1:292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A75" s="291">
        <v>2.8599774074186115</v>
      </c>
      <c r="KB75" s="291">
        <v>5.1858632331197327</v>
      </c>
      <c r="KC75" s="291">
        <v>5.1858632331197327</v>
      </c>
      <c r="KD75" s="291">
        <v>5.0672792508332947</v>
      </c>
      <c r="KE75" s="291">
        <v>2.9444633810948204</v>
      </c>
      <c r="KF75" s="291">
        <v>4.8011084949552583</v>
      </c>
    </row>
    <row r="76" spans="1:292" s="213" customFormat="1" ht="13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A76" s="208">
        <v>2.6115762621997902</v>
      </c>
      <c r="KB76" s="208">
        <v>2.6437916339594949</v>
      </c>
      <c r="KC76" s="208">
        <v>2.6871708481902061</v>
      </c>
      <c r="KD76" s="208">
        <v>2.7630188194666516</v>
      </c>
      <c r="KE76" s="208">
        <v>0.88024197797138015</v>
      </c>
      <c r="KF76" s="208">
        <v>0.88756082599805097</v>
      </c>
    </row>
    <row r="77" spans="1:292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A77" s="207">
        <v>2.2718759583704156</v>
      </c>
      <c r="KB77" s="207">
        <v>2.2571452907023968</v>
      </c>
      <c r="KC77" s="207">
        <v>2.0772594302164435</v>
      </c>
      <c r="KD77" s="207">
        <v>2.3396783762572966</v>
      </c>
      <c r="KE77" s="207">
        <v>0.59875895607603979</v>
      </c>
      <c r="KF77" s="207">
        <v>0.62127375671255436</v>
      </c>
    </row>
    <row r="78" spans="1:292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A78" s="207">
        <v>1.6660998403597205</v>
      </c>
      <c r="KB78" s="207">
        <v>1.9077556740222974</v>
      </c>
      <c r="KC78" s="207">
        <v>2.49068455917336</v>
      </c>
      <c r="KD78" s="207">
        <v>2.51757670826332</v>
      </c>
      <c r="KE78" s="207">
        <v>0.55117174185588169</v>
      </c>
      <c r="KF78" s="207">
        <v>0.48058245283051804</v>
      </c>
    </row>
    <row r="79" spans="1:292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  <c r="KA79" s="207">
        <v>7.1153669083777089</v>
      </c>
      <c r="KB79" s="207">
        <v>7.1153669083777089</v>
      </c>
      <c r="KC79" s="207">
        <v>7.1153669083777089</v>
      </c>
      <c r="KD79" s="207">
        <v>7.1153669083777089</v>
      </c>
      <c r="KE79" s="207">
        <v>1.7758356895860317</v>
      </c>
      <c r="KF79" s="207">
        <v>1.7758356895860317</v>
      </c>
    </row>
    <row r="80" spans="1:292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  <c r="KA80" s="293">
        <v>3.8340319870649608</v>
      </c>
      <c r="KB80" s="293">
        <v>3.8340319870649608</v>
      </c>
      <c r="KC80" s="293">
        <v>3.8340319870649608</v>
      </c>
      <c r="KD80" s="293">
        <v>3.8340319870649608</v>
      </c>
      <c r="KE80" s="293">
        <v>0</v>
      </c>
      <c r="KF80" s="293">
        <v>0</v>
      </c>
    </row>
    <row r="81" spans="1:292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  <c r="KA81" s="209">
        <v>-0.17229038034071209</v>
      </c>
      <c r="KB81" s="209">
        <v>-0.17229038034071209</v>
      </c>
      <c r="KC81" s="209">
        <v>-0.14712496282494669</v>
      </c>
      <c r="KD81" s="209">
        <v>-0.14712496282494669</v>
      </c>
      <c r="KE81" s="209">
        <v>2.1786241048544071</v>
      </c>
      <c r="KF81" s="209">
        <v>2.2374364002297966</v>
      </c>
    </row>
    <row r="82" spans="1:292" ht="13">
      <c r="FO82" s="228"/>
      <c r="GN82" s="230"/>
      <c r="HH82" s="192"/>
      <c r="HI82" s="192"/>
      <c r="KB82" s="378"/>
      <c r="KC82" s="378"/>
    </row>
    <row r="83" spans="1:292">
      <c r="GN83" s="230"/>
    </row>
    <row r="84" spans="1:292" ht="13">
      <c r="GN84" s="231"/>
    </row>
    <row r="85" spans="1:292">
      <c r="GN85" s="230"/>
    </row>
    <row r="86" spans="1:292">
      <c r="GN86" s="230"/>
    </row>
    <row r="87" spans="1:292" ht="13">
      <c r="GN87" s="231"/>
    </row>
    <row r="88" spans="1:292">
      <c r="GN88" s="230"/>
    </row>
    <row r="89" spans="1:292">
      <c r="GN89" s="230"/>
    </row>
    <row r="90" spans="1:292">
      <c r="GN90" s="230"/>
    </row>
    <row r="91" spans="1:292">
      <c r="GN91" s="230"/>
    </row>
    <row r="92" spans="1:292">
      <c r="GN92" s="230"/>
    </row>
  </sheetData>
  <phoneticPr fontId="5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39"/>
  <sheetViews>
    <sheetView zoomScale="128" zoomScaleNormal="98" workbookViewId="0">
      <pane xSplit="2" ySplit="3" topLeftCell="C334" activePane="bottomRight" state="frozen"/>
      <selection pane="topRight"/>
      <selection pane="bottomLeft"/>
      <selection pane="bottomRight" activeCell="O339" sqref="O339"/>
    </sheetView>
  </sheetViews>
  <sheetFormatPr defaultColWidth="9.26953125" defaultRowHeight="10"/>
  <cols>
    <col min="1" max="1" width="4.7265625" style="58" customWidth="1"/>
    <col min="2" max="2" width="6.54296875" style="136" customWidth="1"/>
    <col min="3" max="3" width="6.81640625" style="58" customWidth="1"/>
    <col min="4" max="4" width="6.54296875" style="58" customWidth="1"/>
    <col min="5" max="5" width="5.81640625" style="58" customWidth="1"/>
    <col min="6" max="6" width="6.81640625" style="58" customWidth="1"/>
    <col min="7" max="7" width="6.7265625" style="58" customWidth="1"/>
    <col min="8" max="8" width="5.7265625" style="58" customWidth="1"/>
    <col min="9" max="9" width="6.453125" style="58" customWidth="1"/>
    <col min="10" max="10" width="6.1796875" style="58" customWidth="1"/>
    <col min="11" max="11" width="6.26953125" style="58" customWidth="1"/>
    <col min="12" max="12" width="6.1796875" style="58" customWidth="1"/>
    <col min="13" max="13" width="5.81640625" style="58" customWidth="1"/>
    <col min="14" max="14" width="6.1796875" style="58" customWidth="1"/>
    <col min="15" max="15" width="5.453125" style="58" customWidth="1"/>
    <col min="16" max="16" width="6.26953125" style="58" customWidth="1"/>
    <col min="17" max="17" width="7.7265625" style="58" customWidth="1"/>
    <col min="18" max="18" width="9.26953125" style="58"/>
    <col min="19" max="19" width="6.7265625" style="58" customWidth="1"/>
    <col min="20" max="29" width="9.26953125" style="58"/>
    <col min="30" max="30" width="5.453125" style="58" customWidth="1"/>
    <col min="31" max="16384" width="9.26953125" style="58"/>
  </cols>
  <sheetData>
    <row r="1" spans="1:17" ht="13">
      <c r="A1" s="341" t="s">
        <v>549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P1" s="151"/>
      <c r="Q1" s="151"/>
    </row>
    <row r="2" spans="1:17" s="134" customFormat="1" ht="88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 ht="10.5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 ht="10.5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t="10.5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t="10.5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t="10.5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t="10.5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t="10.5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t="10.5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t="10.5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t="10.5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t="10.5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t="10.5" hidden="1">
      <c r="A216" s="164">
        <v>2017</v>
      </c>
      <c r="B216" s="171"/>
      <c r="O216" s="168"/>
    </row>
    <row r="217" spans="1:18" ht="12.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t="10.5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t="10.5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t="10.5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t="10.5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t="10.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t="10.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t="10.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 ht="10.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 ht="10.5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 ht="10.5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 ht="10.5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 ht="10.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 ht="10.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86">
        <v>219.51914152809627</v>
      </c>
      <c r="D331" s="86">
        <v>199.92387253882822</v>
      </c>
      <c r="E331" s="86">
        <v>102.45734926199883</v>
      </c>
      <c r="F331" s="86">
        <v>152.25324593364201</v>
      </c>
      <c r="G331" s="86">
        <v>167.84843316016807</v>
      </c>
      <c r="H331" s="86">
        <v>164.14349869269603</v>
      </c>
      <c r="I331" s="86">
        <v>184.87697717515152</v>
      </c>
      <c r="J331" s="86">
        <v>111.81431650144359</v>
      </c>
      <c r="K331" s="86">
        <v>183.82057580905195</v>
      </c>
      <c r="L331" s="86">
        <v>204.91712458317181</v>
      </c>
      <c r="M331" s="86">
        <v>198.31293032030584</v>
      </c>
      <c r="N331" s="86">
        <v>172.13001979251578</v>
      </c>
      <c r="O331" s="132">
        <v>176.76495191553337</v>
      </c>
    </row>
    <row r="332" spans="2:15">
      <c r="B332" s="150">
        <v>45880</v>
      </c>
      <c r="C332" s="86">
        <v>219.1205801180655</v>
      </c>
      <c r="D332" s="86">
        <v>199.55107196214104</v>
      </c>
      <c r="E332" s="86">
        <v>102.16137381047824</v>
      </c>
      <c r="F332" s="86">
        <v>152.46763130373239</v>
      </c>
      <c r="G332" s="86">
        <v>167.47419541348933</v>
      </c>
      <c r="H332" s="86">
        <v>164.00359980477344</v>
      </c>
      <c r="I332" s="86">
        <v>185.23848604649331</v>
      </c>
      <c r="J332" s="86">
        <v>111.90998339381261</v>
      </c>
      <c r="K332" s="86">
        <v>184.93806971091689</v>
      </c>
      <c r="L332" s="86">
        <v>204.91712458317181</v>
      </c>
      <c r="M332" s="86">
        <v>198.31150620240879</v>
      </c>
      <c r="N332" s="86">
        <v>172.59662336773599</v>
      </c>
      <c r="O332" s="132">
        <v>176.80104843482744</v>
      </c>
    </row>
    <row r="333" spans="2:15">
      <c r="B333" s="150">
        <v>45911</v>
      </c>
      <c r="C333" s="86">
        <v>219.22749571573246</v>
      </c>
      <c r="D333" s="86">
        <v>198.93348963803703</v>
      </c>
      <c r="E333" s="86">
        <v>102.68609652597482</v>
      </c>
      <c r="F333" s="86">
        <v>152.76463551992779</v>
      </c>
      <c r="G333" s="86">
        <v>166.85770701325308</v>
      </c>
      <c r="H333" s="86">
        <v>163.98120391344256</v>
      </c>
      <c r="I333" s="86">
        <v>185.95650263836427</v>
      </c>
      <c r="J333" s="86">
        <v>111.58636152891842</v>
      </c>
      <c r="K333" s="86">
        <v>185.2898731936686</v>
      </c>
      <c r="L333" s="86">
        <v>204.91712458317181</v>
      </c>
      <c r="M333" s="86">
        <v>197.79160464121446</v>
      </c>
      <c r="N333" s="86">
        <v>172.31978952615785</v>
      </c>
      <c r="O333" s="132">
        <v>176.88746740852758</v>
      </c>
    </row>
    <row r="334" spans="2:15">
      <c r="B334" s="150">
        <v>45941</v>
      </c>
      <c r="C334" s="86">
        <v>219.2199226309647</v>
      </c>
      <c r="D334" s="86">
        <v>200.22915276404314</v>
      </c>
      <c r="E334" s="86">
        <v>102.54850224032077</v>
      </c>
      <c r="F334" s="86">
        <v>155.0317973331606</v>
      </c>
      <c r="G334" s="86">
        <v>167.14921511760215</v>
      </c>
      <c r="H334" s="86">
        <v>164.09847332066897</v>
      </c>
      <c r="I334" s="86">
        <v>186.08587631812654</v>
      </c>
      <c r="J334" s="86">
        <v>111.67748999236136</v>
      </c>
      <c r="K334" s="86">
        <v>186.26764669255257</v>
      </c>
      <c r="L334" s="86">
        <v>204.91712458317181</v>
      </c>
      <c r="M334" s="86">
        <v>199.96202248159832</v>
      </c>
      <c r="N334" s="86">
        <v>172.37389010899022</v>
      </c>
      <c r="O334" s="132">
        <v>177.79629501181671</v>
      </c>
    </row>
    <row r="335" spans="2:15">
      <c r="B335" s="150">
        <v>45972</v>
      </c>
      <c r="C335" s="86">
        <v>219.2460915257663</v>
      </c>
      <c r="D335" s="86">
        <v>200.08698609602351</v>
      </c>
      <c r="E335" s="86">
        <v>102.59528940420492</v>
      </c>
      <c r="F335" s="86">
        <v>155.09081609077384</v>
      </c>
      <c r="G335" s="86">
        <v>166.94763416393997</v>
      </c>
      <c r="H335" s="86">
        <v>164.3555902894783</v>
      </c>
      <c r="I335" s="86">
        <v>186.06145468248303</v>
      </c>
      <c r="J335" s="86">
        <v>111.74351837236576</v>
      </c>
      <c r="K335" s="86">
        <v>186.8352807320984</v>
      </c>
      <c r="L335" s="86">
        <v>204.91712458317181</v>
      </c>
      <c r="M335" s="86">
        <v>200.71460960785319</v>
      </c>
      <c r="N335" s="86">
        <v>172.44673858611475</v>
      </c>
      <c r="O335" s="132">
        <v>177.82861874242045</v>
      </c>
    </row>
    <row r="336" spans="2:15">
      <c r="B336" s="150">
        <v>46002</v>
      </c>
      <c r="C336" s="86">
        <v>218.73852791753933</v>
      </c>
      <c r="D336" s="86">
        <v>199.79215337808247</v>
      </c>
      <c r="E336" s="86">
        <v>102.68298840412362</v>
      </c>
      <c r="F336" s="86">
        <v>155.6950019769738</v>
      </c>
      <c r="G336" s="86">
        <v>167.32555227598468</v>
      </c>
      <c r="H336" s="86">
        <v>164.97595262498425</v>
      </c>
      <c r="I336" s="86">
        <v>186.22884225198044</v>
      </c>
      <c r="J336" s="86">
        <v>111.99872779718592</v>
      </c>
      <c r="K336" s="86">
        <v>187.06460216659036</v>
      </c>
      <c r="L336" s="86">
        <v>204.91712458317181</v>
      </c>
      <c r="M336" s="86">
        <v>201.07018188642991</v>
      </c>
      <c r="N336" s="86">
        <v>172.57411316627855</v>
      </c>
      <c r="O336" s="132">
        <v>177.96879248612396</v>
      </c>
    </row>
    <row r="337" spans="2:15" ht="10.5">
      <c r="B337" s="172" t="s">
        <v>5</v>
      </c>
      <c r="C337" s="173">
        <f>AVERAGE(C325:C336)</f>
        <v>218.48979304027637</v>
      </c>
      <c r="D337" s="173">
        <f t="shared" ref="D337:N337" si="23">AVERAGE(D325:D336)</f>
        <v>198.52318516511647</v>
      </c>
      <c r="E337" s="173">
        <f t="shared" si="23"/>
        <v>102.27424150197855</v>
      </c>
      <c r="F337" s="173">
        <f t="shared" si="23"/>
        <v>152.53379412812225</v>
      </c>
      <c r="G337" s="173">
        <f t="shared" si="23"/>
        <v>167.08401501857557</v>
      </c>
      <c r="H337" s="173">
        <f t="shared" si="23"/>
        <v>163.65948562143555</v>
      </c>
      <c r="I337" s="173">
        <f t="shared" si="23"/>
        <v>185.74419352761231</v>
      </c>
      <c r="J337" s="173">
        <f t="shared" si="23"/>
        <v>111.91306336245059</v>
      </c>
      <c r="K337" s="173">
        <f t="shared" si="23"/>
        <v>183.88842974664973</v>
      </c>
      <c r="L337" s="173">
        <f>AVERAGE(L325:L336)</f>
        <v>204.91712458317173</v>
      </c>
      <c r="M337" s="173">
        <f t="shared" si="23"/>
        <v>198.69640063556403</v>
      </c>
      <c r="N337" s="173">
        <f t="shared" si="23"/>
        <v>172.3318358393924</v>
      </c>
      <c r="O337" s="176">
        <f>AVERAGE(O325:O336)</f>
        <v>176.58789510670488</v>
      </c>
    </row>
    <row r="338" spans="2:15">
      <c r="B338" s="150">
        <v>46033</v>
      </c>
      <c r="C338" s="86">
        <v>219.44756895523898</v>
      </c>
      <c r="D338" s="86">
        <v>200.7815645808397</v>
      </c>
      <c r="E338" s="86">
        <v>102.37460867287732</v>
      </c>
      <c r="F338" s="86">
        <v>157.86774483803367</v>
      </c>
      <c r="G338" s="86">
        <v>171.89443429120888</v>
      </c>
      <c r="H338" s="86">
        <v>169.02855576321735</v>
      </c>
      <c r="I338" s="86">
        <v>186.30301478166135</v>
      </c>
      <c r="J338" s="86">
        <v>110.54676150693254</v>
      </c>
      <c r="K338" s="86">
        <v>186.97115442019981</v>
      </c>
      <c r="L338" s="86">
        <v>209.90890177378907</v>
      </c>
      <c r="M338" s="86">
        <v>204.51560392597034</v>
      </c>
      <c r="N338" s="86">
        <v>174.09318295348001</v>
      </c>
      <c r="O338" s="132">
        <v>179.41220624769895</v>
      </c>
    </row>
    <row r="339" spans="2:15">
      <c r="B339" s="347">
        <v>46064</v>
      </c>
      <c r="C339" s="384">
        <v>220.61846120280225</v>
      </c>
      <c r="D339" s="384">
        <v>200.78504409789278</v>
      </c>
      <c r="E339" s="384">
        <v>102.18173331103623</v>
      </c>
      <c r="F339" s="384">
        <v>158.0068907952529</v>
      </c>
      <c r="G339" s="384">
        <v>171.91828006967856</v>
      </c>
      <c r="H339" s="384">
        <v>169.09603798228565</v>
      </c>
      <c r="I339" s="384">
        <v>184.0018699531928</v>
      </c>
      <c r="J339" s="384">
        <v>110.44572567753579</v>
      </c>
      <c r="K339" s="384">
        <v>187.02872637202489</v>
      </c>
      <c r="L339" s="384">
        <v>209.90890177378907</v>
      </c>
      <c r="M339" s="384">
        <v>206.61593404616988</v>
      </c>
      <c r="N339" s="384">
        <v>174.10581339055602</v>
      </c>
      <c r="O339" s="385">
        <v>179.34103472065686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zoomScale="99" zoomScaleNormal="99" workbookViewId="0">
      <selection activeCell="J4" sqref="J4"/>
    </sheetView>
  </sheetViews>
  <sheetFormatPr defaultColWidth="7.7265625" defaultRowHeight="12.5"/>
  <cols>
    <col min="1" max="1" width="4.453125" style="115" customWidth="1"/>
    <col min="2" max="2" width="27.7265625" style="116" customWidth="1"/>
    <col min="3" max="10" width="8.36328125" customWidth="1"/>
    <col min="11" max="105" width="7.7265625" style="114" customWidth="1"/>
    <col min="106" max="16384" width="7.7265625" style="114"/>
  </cols>
  <sheetData>
    <row r="1" spans="1:10" ht="14.25" customHeight="1">
      <c r="A1" s="117" t="s">
        <v>531</v>
      </c>
      <c r="B1" s="118"/>
    </row>
    <row r="2" spans="1:10" ht="15" customHeight="1">
      <c r="A2" s="119"/>
      <c r="B2" s="321"/>
      <c r="C2" s="323"/>
      <c r="D2" s="316"/>
      <c r="E2" s="316"/>
      <c r="F2" s="316"/>
      <c r="G2" s="316"/>
      <c r="H2" s="316"/>
      <c r="I2" s="396"/>
      <c r="J2" s="324"/>
    </row>
    <row r="3" spans="1:10" s="112" customFormat="1" ht="15.75" customHeight="1">
      <c r="A3" s="120"/>
      <c r="B3" s="322"/>
      <c r="C3" s="319">
        <v>45962</v>
      </c>
      <c r="D3" s="319">
        <v>45992</v>
      </c>
      <c r="E3" s="395">
        <v>46023</v>
      </c>
      <c r="F3" s="395">
        <v>46054</v>
      </c>
      <c r="G3" s="395">
        <v>45962</v>
      </c>
      <c r="H3" s="319">
        <v>45992</v>
      </c>
      <c r="I3" s="319">
        <v>46023</v>
      </c>
      <c r="J3" s="319">
        <v>46054</v>
      </c>
    </row>
    <row r="4" spans="1:10" s="304" customFormat="1" ht="15.75" customHeight="1">
      <c r="A4" s="302" t="s">
        <v>23</v>
      </c>
      <c r="B4" s="303" t="s">
        <v>358</v>
      </c>
      <c r="C4" s="388">
        <v>177.82861874242045</v>
      </c>
      <c r="D4" s="325">
        <v>177.96879248612396</v>
      </c>
      <c r="E4" s="325">
        <v>179.41220624769895</v>
      </c>
      <c r="F4" s="400">
        <v>179.34103472065686</v>
      </c>
      <c r="G4" s="325">
        <v>3.3629750220936359</v>
      </c>
      <c r="H4" s="325">
        <v>3.1907334095227213</v>
      </c>
      <c r="I4" s="325">
        <v>2.9224945790977443</v>
      </c>
      <c r="J4" s="348">
        <v>2.4258190583582575</v>
      </c>
    </row>
    <row r="5" spans="1:10" s="301" customFormat="1" ht="23.25" customHeight="1">
      <c r="A5" s="302" t="s">
        <v>25</v>
      </c>
      <c r="B5" s="301" t="s">
        <v>359</v>
      </c>
      <c r="C5" s="386">
        <v>219.2460915257663</v>
      </c>
      <c r="D5" s="301">
        <v>218.73852791753933</v>
      </c>
      <c r="E5" s="301">
        <v>219.44756895523898</v>
      </c>
      <c r="F5" s="317">
        <v>220.61846120280225</v>
      </c>
      <c r="G5" s="301">
        <v>3.9258141676756964</v>
      </c>
      <c r="H5" s="301">
        <v>2.6320779281369937</v>
      </c>
      <c r="I5" s="301">
        <v>1.9300807284147226</v>
      </c>
      <c r="J5" s="317">
        <v>1.604958659514665</v>
      </c>
    </row>
    <row r="6" spans="1:10" s="301" customFormat="1" ht="23.25" customHeight="1">
      <c r="A6" s="302" t="s">
        <v>40</v>
      </c>
      <c r="B6" s="301" t="s">
        <v>360</v>
      </c>
      <c r="C6" s="386">
        <v>200.08698609602351</v>
      </c>
      <c r="D6" s="301">
        <v>199.79215337808247</v>
      </c>
      <c r="E6" s="301">
        <v>200.7815645808397</v>
      </c>
      <c r="F6" s="317">
        <v>200.78504409789278</v>
      </c>
      <c r="G6" s="301">
        <v>3.9352180940003052</v>
      </c>
      <c r="H6" s="301">
        <v>3.669042576857521</v>
      </c>
      <c r="I6" s="301">
        <v>3.8454991026530365</v>
      </c>
      <c r="J6" s="317">
        <v>3.3834190710244627</v>
      </c>
    </row>
    <row r="7" spans="1:10" s="301" customFormat="1" ht="23.25" customHeight="1">
      <c r="A7" s="302" t="s">
        <v>44</v>
      </c>
      <c r="B7" s="301" t="s">
        <v>361</v>
      </c>
      <c r="C7" s="386">
        <v>102.59528940420492</v>
      </c>
      <c r="D7" s="301">
        <v>102.68298840412362</v>
      </c>
      <c r="E7" s="301">
        <v>102.37460867287732</v>
      </c>
      <c r="F7" s="317">
        <v>102.18173331103623</v>
      </c>
      <c r="G7" s="301">
        <v>1.5711333004615966</v>
      </c>
      <c r="H7" s="301">
        <v>1.5034648311207661</v>
      </c>
      <c r="I7" s="301">
        <v>0.74360710518088524</v>
      </c>
      <c r="J7" s="317">
        <v>0.34059853340335167</v>
      </c>
    </row>
    <row r="8" spans="1:10" s="301" customFormat="1" ht="27" customHeight="1">
      <c r="A8" s="302" t="s">
        <v>61</v>
      </c>
      <c r="B8" s="301" t="s">
        <v>362</v>
      </c>
      <c r="C8" s="386">
        <v>155.09081609077384</v>
      </c>
      <c r="D8" s="301">
        <v>155.6950019769738</v>
      </c>
      <c r="E8" s="301">
        <v>157.86774483803367</v>
      </c>
      <c r="F8" s="317">
        <v>158.0068907952529</v>
      </c>
      <c r="G8" s="301">
        <v>4.14657544210624</v>
      </c>
      <c r="H8" s="301">
        <v>4.5470022429370545</v>
      </c>
      <c r="I8" s="301">
        <v>4.6163084660536526</v>
      </c>
      <c r="J8" s="317">
        <v>4.7415270051584599</v>
      </c>
    </row>
    <row r="9" spans="1:10" s="301" customFormat="1" ht="25.5" customHeight="1">
      <c r="A9" s="302" t="s">
        <v>67</v>
      </c>
      <c r="B9" s="301" t="s">
        <v>363</v>
      </c>
      <c r="C9" s="386">
        <v>166.94763416393997</v>
      </c>
      <c r="D9" s="301">
        <v>167.32555227598468</v>
      </c>
      <c r="E9" s="301">
        <v>171.89443429120888</v>
      </c>
      <c r="F9" s="317">
        <v>171.91828006967856</v>
      </c>
      <c r="G9" s="301">
        <v>1.4141958509908505</v>
      </c>
      <c r="H9" s="301">
        <v>1.6677130876474422</v>
      </c>
      <c r="I9" s="301">
        <v>3.373861423418461</v>
      </c>
      <c r="J9" s="317">
        <v>3.4788195045157693</v>
      </c>
    </row>
    <row r="10" spans="1:10" s="301" customFormat="1" ht="21.75" customHeight="1">
      <c r="A10" s="302" t="s">
        <v>78</v>
      </c>
      <c r="B10" s="301" t="s">
        <v>364</v>
      </c>
      <c r="C10" s="386">
        <v>164.3555902894783</v>
      </c>
      <c r="D10" s="301">
        <v>164.97595262498425</v>
      </c>
      <c r="E10" s="301">
        <v>169.02855576321735</v>
      </c>
      <c r="F10" s="317">
        <v>169.09603798228565</v>
      </c>
      <c r="G10" s="301">
        <v>2.6582054091964977</v>
      </c>
      <c r="H10" s="301">
        <v>2.7309175664059921</v>
      </c>
      <c r="I10" s="301">
        <v>4.1512306479339287</v>
      </c>
      <c r="J10" s="317">
        <v>3.9890976461533683</v>
      </c>
    </row>
    <row r="11" spans="1:10" s="301" customFormat="1" ht="20.25" customHeight="1">
      <c r="A11" s="302" t="s">
        <v>83</v>
      </c>
      <c r="B11" s="301" t="s">
        <v>365</v>
      </c>
      <c r="C11" s="386">
        <v>186.06145468248303</v>
      </c>
      <c r="D11" s="301">
        <v>186.22884225198044</v>
      </c>
      <c r="E11" s="301">
        <v>186.30301478166135</v>
      </c>
      <c r="F11" s="317">
        <v>184.0018699531928</v>
      </c>
      <c r="G11" s="301">
        <v>2.0252512214276663</v>
      </c>
      <c r="H11" s="301">
        <v>1.9893485300080727</v>
      </c>
      <c r="I11" s="301">
        <v>1.6721453538547593</v>
      </c>
      <c r="J11" s="317">
        <v>-0.95868015694648534</v>
      </c>
    </row>
    <row r="12" spans="1:10" s="301" customFormat="1" ht="21" customHeight="1">
      <c r="A12" s="302" t="s">
        <v>88</v>
      </c>
      <c r="B12" s="301" t="s">
        <v>366</v>
      </c>
      <c r="C12" s="386">
        <v>111.74351837236576</v>
      </c>
      <c r="D12" s="301">
        <v>111.99872779718592</v>
      </c>
      <c r="E12" s="301">
        <v>110.54676150693254</v>
      </c>
      <c r="F12" s="317">
        <v>110.44572567753579</v>
      </c>
      <c r="G12" s="301">
        <v>2.9027709755297337E-2</v>
      </c>
      <c r="H12" s="301">
        <v>0.40512463392212794</v>
      </c>
      <c r="I12" s="301">
        <v>-1.4325890140156474</v>
      </c>
      <c r="J12" s="317">
        <v>-1.5704237693416161</v>
      </c>
    </row>
    <row r="13" spans="1:10" s="301" customFormat="1" ht="19" customHeight="1">
      <c r="A13" s="302" t="s">
        <v>90</v>
      </c>
      <c r="B13" s="301" t="s">
        <v>367</v>
      </c>
      <c r="C13" s="386">
        <v>186.8352807320984</v>
      </c>
      <c r="D13" s="301">
        <v>187.06460216659036</v>
      </c>
      <c r="E13" s="301">
        <v>186.97115442019981</v>
      </c>
      <c r="F13" s="317">
        <v>187.02872637202489</v>
      </c>
      <c r="G13" s="301">
        <v>3.7798208926217285</v>
      </c>
      <c r="H13" s="301">
        <v>4.3362271572998168</v>
      </c>
      <c r="I13" s="301">
        <v>3.731417255537977</v>
      </c>
      <c r="J13" s="317">
        <v>3.8918823964672526</v>
      </c>
    </row>
    <row r="14" spans="1:10" s="301" customFormat="1" ht="23.25" customHeight="1">
      <c r="A14" s="302">
        <v>10</v>
      </c>
      <c r="B14" s="301" t="s">
        <v>368</v>
      </c>
      <c r="C14" s="386">
        <v>204.91712458317181</v>
      </c>
      <c r="D14" s="301">
        <v>204.91712458317181</v>
      </c>
      <c r="E14" s="301">
        <v>209.90890177378907</v>
      </c>
      <c r="F14" s="317">
        <v>209.90890177378907</v>
      </c>
      <c r="G14" s="301">
        <v>4.302530081979782</v>
      </c>
      <c r="H14" s="301">
        <v>4.302530081979782</v>
      </c>
      <c r="I14" s="301">
        <v>2.4359980654477624</v>
      </c>
      <c r="J14" s="317">
        <v>2.4359980654477624</v>
      </c>
    </row>
    <row r="15" spans="1:10" s="301" customFormat="1" ht="23.25" customHeight="1">
      <c r="A15" s="302">
        <v>11</v>
      </c>
      <c r="B15" s="301" t="s">
        <v>369</v>
      </c>
      <c r="C15" s="386">
        <v>200.71460960785319</v>
      </c>
      <c r="D15" s="301">
        <v>201.07018188642991</v>
      </c>
      <c r="E15" s="301">
        <v>204.51560392597034</v>
      </c>
      <c r="F15" s="317">
        <v>206.61593404616988</v>
      </c>
      <c r="G15" s="301">
        <v>4.7695175949852739</v>
      </c>
      <c r="H15" s="301">
        <v>4.2488021489029251</v>
      </c>
      <c r="I15" s="301">
        <v>3.6070054292034399</v>
      </c>
      <c r="J15" s="317">
        <v>4.8094173696451037</v>
      </c>
    </row>
    <row r="16" spans="1:10" s="301" customFormat="1" ht="20.25" customHeight="1">
      <c r="A16" s="302">
        <v>12</v>
      </c>
      <c r="B16" s="301" t="s">
        <v>370</v>
      </c>
      <c r="C16" s="386">
        <v>172.44673858611475</v>
      </c>
      <c r="D16" s="301">
        <v>172.57411316627855</v>
      </c>
      <c r="E16" s="301">
        <v>174.09318295348001</v>
      </c>
      <c r="F16" s="317">
        <v>174.10581339055602</v>
      </c>
      <c r="G16" s="301">
        <v>2.7769208647109451</v>
      </c>
      <c r="H16" s="301">
        <v>2.763018819466609</v>
      </c>
      <c r="I16" s="301">
        <v>1.4822466718640328</v>
      </c>
      <c r="J16" s="317">
        <v>1.2866981171223699</v>
      </c>
    </row>
    <row r="17" spans="1:10" s="304" customFormat="1" ht="14.5">
      <c r="A17" s="305"/>
      <c r="B17" s="306"/>
      <c r="C17" s="389"/>
      <c r="F17" s="318"/>
      <c r="J17" s="318"/>
    </row>
    <row r="18" spans="1:10" s="308" customFormat="1" ht="17.5" customHeight="1">
      <c r="A18" s="307"/>
      <c r="B18" s="301" t="s">
        <v>371</v>
      </c>
      <c r="C18" s="390">
        <v>199.00454229362356</v>
      </c>
      <c r="D18" s="325">
        <v>199.04581637186601</v>
      </c>
      <c r="E18" s="325">
        <v>203.40606397365352</v>
      </c>
      <c r="F18" s="348">
        <v>203.47930002904673</v>
      </c>
      <c r="G18" s="325">
        <v>4.0755674611720565</v>
      </c>
      <c r="H18" s="325">
        <v>3.9995406122826722</v>
      </c>
      <c r="I18" s="325">
        <v>2.4739256014895403</v>
      </c>
      <c r="J18" s="348">
        <v>2.405994995661473</v>
      </c>
    </row>
    <row r="19" spans="1:10" s="308" customFormat="1" ht="14.5">
      <c r="A19" s="307"/>
      <c r="B19" s="301"/>
      <c r="C19" s="391"/>
      <c r="F19" s="363"/>
      <c r="J19" s="363"/>
    </row>
    <row r="20" spans="1:10" s="308" customFormat="1" ht="14.5">
      <c r="A20" s="307"/>
      <c r="B20" s="301" t="s">
        <v>372</v>
      </c>
      <c r="C20" s="386">
        <v>189.40649929846026</v>
      </c>
      <c r="D20" s="301">
        <v>189.61983492403283</v>
      </c>
      <c r="E20" s="301">
        <v>190.10064446390612</v>
      </c>
      <c r="F20" s="317">
        <v>189.90730111981603</v>
      </c>
      <c r="G20" s="301">
        <v>2.9731846725294986</v>
      </c>
      <c r="H20" s="301">
        <v>2.6543328009801144</v>
      </c>
      <c r="I20" s="301">
        <v>2.4541007515519624</v>
      </c>
      <c r="J20" s="317">
        <v>1.590954058907343</v>
      </c>
    </row>
    <row r="21" spans="1:10" s="308" customFormat="1" ht="14.5">
      <c r="A21" s="309"/>
      <c r="B21" s="310" t="s">
        <v>373</v>
      </c>
      <c r="C21" s="387">
        <v>162.7369213803164</v>
      </c>
      <c r="D21" s="310">
        <v>162.78210619065121</v>
      </c>
      <c r="E21" s="310">
        <v>165.47907886405969</v>
      </c>
      <c r="F21" s="365">
        <v>165.56708812507176</v>
      </c>
      <c r="G21" s="310">
        <v>3.9598224227793679</v>
      </c>
      <c r="H21" s="310">
        <v>4.0158770944890563</v>
      </c>
      <c r="I21" s="310">
        <v>3.6318406254918898</v>
      </c>
      <c r="J21" s="365">
        <v>3.6995192034306541</v>
      </c>
    </row>
    <row r="22" spans="1:10" ht="14.5">
      <c r="A22" s="126"/>
      <c r="B22" s="124"/>
      <c r="C22" s="98"/>
      <c r="D22" s="98"/>
      <c r="E22" s="98"/>
    </row>
    <row r="23" spans="1:10" ht="14.5">
      <c r="A23" s="126"/>
      <c r="B23" s="124"/>
    </row>
    <row r="24" spans="1:10" ht="15.5">
      <c r="A24" s="126"/>
      <c r="B24" s="129"/>
    </row>
    <row r="25" spans="1:10">
      <c r="A25" s="130"/>
    </row>
    <row r="26" spans="1:10">
      <c r="A26" s="130"/>
    </row>
    <row r="27" spans="1:10">
      <c r="A27" s="130"/>
    </row>
    <row r="28" spans="1:10">
      <c r="A28" s="130"/>
    </row>
    <row r="29" spans="1:10">
      <c r="A29" s="130"/>
    </row>
    <row r="30" spans="1:10">
      <c r="A30" s="130"/>
    </row>
    <row r="31" spans="1:10">
      <c r="A31" s="130"/>
    </row>
    <row r="32" spans="1:10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39"/>
  <sheetViews>
    <sheetView zoomScale="105" zoomScaleNormal="116" workbookViewId="0">
      <pane xSplit="1" ySplit="4" topLeftCell="B330" activePane="bottomRight" state="frozen"/>
      <selection pane="topRight"/>
      <selection pane="bottomLeft"/>
      <selection pane="bottomRight" activeCell="I333" sqref="I333"/>
    </sheetView>
  </sheetViews>
  <sheetFormatPr defaultColWidth="9" defaultRowHeight="12.5"/>
  <cols>
    <col min="1" max="1" width="5.7265625" customWidth="1"/>
    <col min="2" max="2" width="6.7265625" style="53" customWidth="1"/>
    <col min="3" max="3" width="8.26953125" customWidth="1"/>
    <col min="4" max="4" width="12.26953125" customWidth="1"/>
    <col min="5" max="5" width="11.26953125" customWidth="1"/>
    <col min="6" max="6" width="8.7265625" customWidth="1"/>
    <col min="7" max="7" width="11.26953125" customWidth="1"/>
    <col min="8" max="8" width="10.7265625" customWidth="1"/>
  </cols>
  <sheetData>
    <row r="1" spans="1:35" ht="13">
      <c r="A1" s="54" t="s">
        <v>532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409" t="s">
        <v>373</v>
      </c>
      <c r="C3" s="410"/>
      <c r="D3" s="410"/>
      <c r="E3" s="411"/>
      <c r="F3" s="412" t="s">
        <v>372</v>
      </c>
      <c r="G3" s="410"/>
      <c r="H3" s="411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413" t="s">
        <v>374</v>
      </c>
      <c r="C4" s="414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21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72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4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84">
        <v>0.31921580432199903</v>
      </c>
      <c r="H329" s="311">
        <v>2.9998068848839097</v>
      </c>
    </row>
    <row r="330" spans="1:9">
      <c r="B330" s="102" t="s">
        <v>12</v>
      </c>
      <c r="C330" s="311">
        <v>160.39492916472105</v>
      </c>
      <c r="D330" s="370">
        <v>-2.8886471424812044E-2</v>
      </c>
      <c r="E330" s="311">
        <v>4.0985025052623172</v>
      </c>
      <c r="F330" s="84">
        <v>189.12718728148113</v>
      </c>
      <c r="G330" s="84">
        <v>6.1597059459302272E-2</v>
      </c>
      <c r="H330" s="311">
        <v>3.3703873859045217</v>
      </c>
    </row>
    <row r="331" spans="1:9">
      <c r="B331" s="102" t="s">
        <v>13</v>
      </c>
      <c r="C331" s="311">
        <v>160.81511000592334</v>
      </c>
      <c r="D331" s="84">
        <v>0.26196641214934857</v>
      </c>
      <c r="E331" s="311">
        <v>3.8252884866131893</v>
      </c>
      <c r="F331" s="84">
        <v>189.00137777343809</v>
      </c>
      <c r="G331" s="84">
        <v>-6.6521111983647074E-2</v>
      </c>
      <c r="H331" s="311">
        <v>3.3353979273603045</v>
      </c>
    </row>
    <row r="332" spans="1:9">
      <c r="B332" s="90" t="s">
        <v>14</v>
      </c>
      <c r="C332" s="84">
        <v>160.95512463964127</v>
      </c>
      <c r="D332" s="91">
        <v>8.7065595834118881E-2</v>
      </c>
      <c r="E332" s="311">
        <v>3.6387970852776164</v>
      </c>
      <c r="F332" s="84">
        <v>188.95780125546707</v>
      </c>
      <c r="G332" s="84">
        <v>-2.3056190639664464E-2</v>
      </c>
      <c r="H332" s="311">
        <v>2.9662036923083406</v>
      </c>
    </row>
    <row r="333" spans="1:9">
      <c r="B333" s="90" t="s">
        <v>15</v>
      </c>
      <c r="C333" s="84">
        <v>161.11479091854306</v>
      </c>
      <c r="D333" s="91">
        <v>9.9199251505211805E-2</v>
      </c>
      <c r="E333" s="311">
        <v>3.7681527837844442</v>
      </c>
      <c r="F333" s="84">
        <v>188.98806766830486</v>
      </c>
      <c r="G333" s="84">
        <v>1.6017551345697711E-2</v>
      </c>
      <c r="H333" s="311">
        <v>3.3065670722711076</v>
      </c>
    </row>
    <row r="334" spans="1:9">
      <c r="B334" s="90" t="s">
        <v>16</v>
      </c>
      <c r="C334" s="311">
        <v>162.61595441324008</v>
      </c>
      <c r="D334" s="84">
        <v>0.93173537087353964</v>
      </c>
      <c r="E334" s="84">
        <v>3.9676235173839558</v>
      </c>
      <c r="F334" s="91">
        <v>189.44195778204846</v>
      </c>
      <c r="G334" s="84">
        <v>0.24016866215079347</v>
      </c>
      <c r="H334" s="311">
        <v>3.3733092353451326</v>
      </c>
    </row>
    <row r="335" spans="1:9">
      <c r="B335" s="102" t="s">
        <v>17</v>
      </c>
      <c r="C335" s="84">
        <v>162.7369213803164</v>
      </c>
      <c r="D335" s="91">
        <v>7.4388129696629335E-2</v>
      </c>
      <c r="E335" s="311">
        <v>3.9598224227793679</v>
      </c>
      <c r="F335" s="84">
        <v>189.40649929846026</v>
      </c>
      <c r="G335" s="84">
        <v>-1.8717333796232083E-2</v>
      </c>
      <c r="H335" s="311">
        <v>2.9731846725294986</v>
      </c>
    </row>
    <row r="336" spans="1:9">
      <c r="B336" s="102" t="s">
        <v>18</v>
      </c>
      <c r="C336" s="84">
        <v>162.78210619065121</v>
      </c>
      <c r="D336" s="91">
        <v>2.7765555567555111E-2</v>
      </c>
      <c r="E336" s="311">
        <v>4.0158770944890563</v>
      </c>
      <c r="F336" s="84">
        <v>189.61983492403283</v>
      </c>
      <c r="G336" s="84">
        <v>0.11263374084984434</v>
      </c>
      <c r="H336" s="311">
        <v>2.6543328009801144</v>
      </c>
    </row>
    <row r="337" spans="2:8">
      <c r="B337" s="103" t="s">
        <v>5</v>
      </c>
      <c r="C337" s="72">
        <f>AVERAGE(C325:C336)</f>
        <v>160.95966502645001</v>
      </c>
      <c r="D337" s="97">
        <f>AVERAGE(D325:D336)</f>
        <v>0.33029814765044446</v>
      </c>
      <c r="E337" s="96">
        <f t="shared" ref="E337:F337" si="68">AVERAGE(E325:E336)</f>
        <v>3.9394015288004725</v>
      </c>
      <c r="F337" s="72">
        <f t="shared" si="68"/>
        <v>188.57746741357747</v>
      </c>
      <c r="G337" s="72">
        <f>AVERAGE(G325:G336)</f>
        <v>0.21898731651135725</v>
      </c>
      <c r="H337" s="96">
        <f>AVERAGE(H325:H336)</f>
        <v>3.2335887697131347</v>
      </c>
    </row>
    <row r="338" spans="2:8">
      <c r="B338" s="102" t="s">
        <v>7</v>
      </c>
      <c r="C338" s="84">
        <v>165.47907886405969</v>
      </c>
      <c r="D338" s="91">
        <v>1.6567992247561705</v>
      </c>
      <c r="E338" s="311">
        <v>3.6318406254918898</v>
      </c>
      <c r="F338" s="84">
        <v>190.10064446390612</v>
      </c>
      <c r="G338" s="84">
        <v>0.25356500287321637</v>
      </c>
      <c r="H338" s="311">
        <v>2.4541007515519624</v>
      </c>
    </row>
    <row r="339" spans="2:8">
      <c r="B339" s="397" t="s">
        <v>8</v>
      </c>
      <c r="C339" s="399">
        <v>165.56708812507176</v>
      </c>
      <c r="D339" s="401">
        <v>5.3184524361753915E-2</v>
      </c>
      <c r="E339" s="398">
        <v>3.6995192034306541</v>
      </c>
      <c r="F339" s="399">
        <v>189.90730111981603</v>
      </c>
      <c r="G339" s="399">
        <v>-0.10170578044873935</v>
      </c>
      <c r="H339" s="398">
        <v>1.590954058907343</v>
      </c>
    </row>
  </sheetData>
  <mergeCells count="3">
    <mergeCell ref="B3:E3"/>
    <mergeCell ref="F3:H3"/>
    <mergeCell ref="B4:C4"/>
  </mergeCells>
  <phoneticPr fontId="50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Table 14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Ndapewa N. Jeremia</cp:lastModifiedBy>
  <cp:lastPrinted>2019-10-29T13:36:00Z</cp:lastPrinted>
  <dcterms:created xsi:type="dcterms:W3CDTF">2014-01-08T12:52:00Z</dcterms:created>
  <dcterms:modified xsi:type="dcterms:W3CDTF">2026-03-11T07:48:53Z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